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C:\Users\aida\IRSSV Dropbox\Aida Hajdarević\oddelek CDI\8 plan dela\3 Poročila po planu dela\2025\Spremljanje stopnje DI\popravki poročila\"/>
    </mc:Choice>
  </mc:AlternateContent>
  <xr:revisionPtr revIDLastSave="0" documentId="13_ncr:1_{8DC97CEB-1331-4A47-932B-1CFDF00D6CB3}" xr6:coauthVersionLast="47" xr6:coauthVersionMax="47" xr10:uidLastSave="{00000000-0000-0000-0000-000000000000}"/>
  <workbookProtection workbookAlgorithmName="SHA-512" workbookHashValue="HmaCOHYwdQbLsl532AesaHz07HE4DEMPtviBmrSocEP+N6ZDqR6r3OTF27oje7nQjvQPeVfDk/kF0bcwtS+0Rw==" workbookSaltValue="P7JvaW6NHJws1917yHYVFw==" workbookSpinCount="100000" lockStructure="1"/>
  <bookViews>
    <workbookView xWindow="-98" yWindow="-98" windowWidth="23236" windowHeight="13875" xr2:uid="{32F486DA-E3B8-4DB9-833A-19902269E78F}"/>
  </bookViews>
  <sheets>
    <sheet name="Lokacije" sheetId="5" r:id="rId1"/>
    <sheet name="Uporabniki" sheetId="1" r:id="rId2"/>
    <sheet name="Dinamika" sheetId="2" r:id="rId3"/>
    <sheet name="Zaposleni" sheetId="4" r:id="rId4"/>
  </sheets>
  <definedNames>
    <definedName name="_Hlk216209898" localSheetId="1">Uporabniki!$A$195</definedName>
    <definedName name="_Hlk217912488" localSheetId="2">Dinamika!$A$3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4" l="1"/>
  <c r="B8" i="4"/>
  <c r="C61" i="4"/>
  <c r="B61" i="4"/>
  <c r="C41" i="4" l="1"/>
  <c r="B41" i="4"/>
  <c r="D41" i="4" s="1"/>
  <c r="D40" i="4"/>
  <c r="D39" i="4"/>
  <c r="D38" i="4"/>
  <c r="D37" i="4"/>
  <c r="B29" i="4" l="1"/>
  <c r="B18" i="4"/>
  <c r="B30" i="4" s="1"/>
  <c r="E90" i="1" l="1"/>
  <c r="D90" i="1"/>
  <c r="E88" i="1"/>
  <c r="D88" i="1"/>
  <c r="C88" i="1"/>
  <c r="E86" i="1"/>
  <c r="D86" i="1"/>
  <c r="C86" i="1"/>
  <c r="E84" i="1"/>
  <c r="D84" i="1"/>
  <c r="C84" i="1"/>
  <c r="E82" i="1"/>
  <c r="D82" i="1"/>
  <c r="C82" i="1"/>
  <c r="E80" i="1"/>
  <c r="D80" i="1"/>
  <c r="C80" i="1"/>
  <c r="E78" i="1"/>
  <c r="D78" i="1"/>
  <c r="E77" i="1"/>
  <c r="D77" i="1"/>
  <c r="C77" i="1"/>
  <c r="E75" i="1"/>
  <c r="D75" i="1"/>
  <c r="E74" i="1"/>
  <c r="D74" i="1"/>
  <c r="C74" i="1"/>
</calcChain>
</file>

<file path=xl/sharedStrings.xml><?xml version="1.0" encoding="utf-8"?>
<sst xmlns="http://schemas.openxmlformats.org/spreadsheetml/2006/main" count="943" uniqueCount="416">
  <si>
    <t>Tip institucije</t>
  </si>
  <si>
    <t>Kategorije oskrbe/storitev/bivanja</t>
  </si>
  <si>
    <t>št. upor.</t>
  </si>
  <si>
    <t>št. moških</t>
  </si>
  <si>
    <t>št. žensk</t>
  </si>
  <si>
    <t>CUDV</t>
  </si>
  <si>
    <t>Institucionalna oskrba</t>
  </si>
  <si>
    <t>Bivalne enote</t>
  </si>
  <si>
    <t>% od Institucija</t>
  </si>
  <si>
    <t>% od Bivalne enote</t>
  </si>
  <si>
    <t>Velika institucija</t>
  </si>
  <si>
    <t>% od Velike institucije</t>
  </si>
  <si>
    <t>Institucionalna oskrba Vsota</t>
  </si>
  <si>
    <t>CUDV Vsota</t>
  </si>
  <si>
    <t>% od Skupna vsota</t>
  </si>
  <si>
    <t>KOM</t>
  </si>
  <si>
    <t>KOM Vsota</t>
  </si>
  <si>
    <t>POS</t>
  </si>
  <si>
    <t>POS Vsota</t>
  </si>
  <si>
    <t>SVP</t>
  </si>
  <si>
    <t>SVP Vsota</t>
  </si>
  <si>
    <t>VDC</t>
  </si>
  <si>
    <t>VDC Vsota</t>
  </si>
  <si>
    <t>Skupna vsota</t>
  </si>
  <si>
    <t>Število in spol uporabnikov po tipih zavodov/organizacij in po kategorijah storitve oz. bivanja</t>
  </si>
  <si>
    <t>Število, spol in starost odraslih uporabnikov v institucionalni oskrbi</t>
  </si>
  <si>
    <t>Starostne skupine*</t>
  </si>
  <si>
    <t>Skupaj</t>
  </si>
  <si>
    <t>moški</t>
  </si>
  <si>
    <t>ženske</t>
  </si>
  <si>
    <t>19 - 26 let</t>
  </si>
  <si>
    <t>(v %)</t>
  </si>
  <si>
    <t>27 - 35 let</t>
  </si>
  <si>
    <t>36 - 45 let</t>
  </si>
  <si>
    <t>46 - 55 let</t>
  </si>
  <si>
    <t>56 - 64 let</t>
  </si>
  <si>
    <t>nad 65 let</t>
  </si>
  <si>
    <t>Velike institucije (nad 25)</t>
  </si>
  <si>
    <t xml:space="preserve">Posebni zavod </t>
  </si>
  <si>
    <t xml:space="preserve">Posebne enote kombiniranih zavodov  </t>
  </si>
  <si>
    <t>Varovani oddelek</t>
  </si>
  <si>
    <t xml:space="preserve">CUDV </t>
  </si>
  <si>
    <t>Skupaj velike institucije</t>
  </si>
  <si>
    <t xml:space="preserve">SVP </t>
  </si>
  <si>
    <t>Skupaj bivalne enote</t>
  </si>
  <si>
    <t>Skupaj institucionalne storitve</t>
  </si>
  <si>
    <t xml:space="preserve">*Starostne skupine so izračunane z oceno v deležih na podlagi prejetih podatkov. </t>
  </si>
  <si>
    <t>Starostne skupine***</t>
  </si>
  <si>
    <t>Skupnostna podpora</t>
  </si>
  <si>
    <t>Stanovanjske skupine</t>
  </si>
  <si>
    <t>167**</t>
  </si>
  <si>
    <t>145**</t>
  </si>
  <si>
    <t>Skupaj stanovanjske skupine</t>
  </si>
  <si>
    <t>Individualna stanovanja</t>
  </si>
  <si>
    <t>Podpora na domu uporabnika*</t>
  </si>
  <si>
    <t>29**</t>
  </si>
  <si>
    <t>11**</t>
  </si>
  <si>
    <t>Druge družine</t>
  </si>
  <si>
    <t xml:space="preserve">Oskrbovana stanovanja </t>
  </si>
  <si>
    <t>Skupaj individualna stanovanja</t>
  </si>
  <si>
    <t>Skupaj skupnostne storitve</t>
  </si>
  <si>
    <t>*Dve organizaciji (Zavod Franko in Šent) izvajata program odprta stanovanjska skupina – izvajanje podpore na domu uporabnika – posebna kategorija</t>
  </si>
  <si>
    <t xml:space="preserve">** Spol je izračunan z oceno v (N) na podlagi prejetih podatkov. </t>
  </si>
  <si>
    <t>****Starostne skupine so izračunane z oceno v deležih na podlagi prejetih podatkov.</t>
  </si>
  <si>
    <t>Dnevne aktivnosti v VDC in zaposlovanje - odrasli</t>
  </si>
  <si>
    <t>VDC – dnevna oblika</t>
  </si>
  <si>
    <t xml:space="preserve">VDC </t>
  </si>
  <si>
    <t>Skupaj VDC – dnevna oblika</t>
  </si>
  <si>
    <t>Skrbništvo</t>
  </si>
  <si>
    <t>Uporabniki pod skrbništvom</t>
  </si>
  <si>
    <t>% od skupaj</t>
  </si>
  <si>
    <t>Institucije nad 25 ljudi</t>
  </si>
  <si>
    <t xml:space="preserve">KOM  </t>
  </si>
  <si>
    <t>Skupaj institucije nad 25 ljudi</t>
  </si>
  <si>
    <t>Skupaj BE</t>
  </si>
  <si>
    <t xml:space="preserve">POS </t>
  </si>
  <si>
    <t>Podpora na domu uporabnika</t>
  </si>
  <si>
    <t xml:space="preserve">Druge družine </t>
  </si>
  <si>
    <t xml:space="preserve">Oskrbovana stanovanja  </t>
  </si>
  <si>
    <t>Starostne skupine</t>
  </si>
  <si>
    <t xml:space="preserve">Tip storitve </t>
  </si>
  <si>
    <t>0-5 let</t>
  </si>
  <si>
    <t>6-10 let</t>
  </si>
  <si>
    <t>11-15 let</t>
  </si>
  <si>
    <t>16-18 let</t>
  </si>
  <si>
    <t>Skupaj otroci  v institucionalnih storitvah</t>
  </si>
  <si>
    <t>Otroci in mladostniki v institucionalni oskrbi</t>
  </si>
  <si>
    <t>Otroci in mladostniki v VIZ</t>
  </si>
  <si>
    <t>Dnevno varstvo (VIZ)</t>
  </si>
  <si>
    <t>Čas vključenosti uporabnikov</t>
  </si>
  <si>
    <t>Tip zavoda/organizacije</t>
  </si>
  <si>
    <t>Povprečni čas (leta)</t>
  </si>
  <si>
    <t>Najdaljši čas (leta)</t>
  </si>
  <si>
    <t>Tipi oviranosti</t>
  </si>
  <si>
    <t>Oblika podpore in oskrbe</t>
  </si>
  <si>
    <t>telesna oviranost</t>
  </si>
  <si>
    <t>intelektualne ovire</t>
  </si>
  <si>
    <t>težave v duševnem zdravju</t>
  </si>
  <si>
    <t>Možganska poškodba</t>
  </si>
  <si>
    <t>telesna in težave v duševnem zdravju</t>
  </si>
  <si>
    <t>telesna in intelektualna oviranost</t>
  </si>
  <si>
    <t>Telesna in možganska poškodba</t>
  </si>
  <si>
    <t>intelektualna oviranost in težave v duševnem zdravju</t>
  </si>
  <si>
    <t>intelektualna oviranost in možganska poškodba</t>
  </si>
  <si>
    <t>težave v duševnem zdravju in možganska poškodba</t>
  </si>
  <si>
    <t>3 ali več tipov oviranosti</t>
  </si>
  <si>
    <t>Velike institucije nad 25 ljudi</t>
  </si>
  <si>
    <t xml:space="preserve">Bivalne enote  </t>
  </si>
  <si>
    <t>Kategorije oskrbe</t>
  </si>
  <si>
    <t xml:space="preserve">Kategorije umeščanja storitev </t>
  </si>
  <si>
    <t>Št. uporabnikov</t>
  </si>
  <si>
    <t>C1</t>
  </si>
  <si>
    <t>(%)</t>
  </si>
  <si>
    <t>C2</t>
  </si>
  <si>
    <t>C3</t>
  </si>
  <si>
    <t>C4</t>
  </si>
  <si>
    <t>C5</t>
  </si>
  <si>
    <t>C6</t>
  </si>
  <si>
    <t>C7</t>
  </si>
  <si>
    <t>C8</t>
  </si>
  <si>
    <t>Enoposteljne sobe (število sob)</t>
  </si>
  <si>
    <t>Dvoposteljne sobe (število sob)</t>
  </si>
  <si>
    <t>Triposteljne sobe (število sob)</t>
  </si>
  <si>
    <t>Štiriposteljne sobe (število sob)</t>
  </si>
  <si>
    <t>Petposteljne sobe (število sob)</t>
  </si>
  <si>
    <t xml:space="preserve"> Šest ali več posteljne sobe (število sob)</t>
  </si>
  <si>
    <t>Velike institucije (nad 25 ljudi)</t>
  </si>
  <si>
    <t>0 </t>
  </si>
  <si>
    <t>Kakovost bivalnih pogojev - postelje</t>
  </si>
  <si>
    <t>Kategorije bivanja</t>
  </si>
  <si>
    <t>Dnevne oblike</t>
  </si>
  <si>
    <t>Velike/male institucije</t>
  </si>
  <si>
    <t>Dnevne oblike Vsota</t>
  </si>
  <si>
    <t>Stanovanjske skupine Vsota</t>
  </si>
  <si>
    <t>Individualna stanovanja Vsota</t>
  </si>
  <si>
    <t>Podpora na domu uporabnika Vsota</t>
  </si>
  <si>
    <r>
      <t> </t>
    </r>
    <r>
      <rPr>
        <b/>
        <sz val="11"/>
        <color rgb="FF000000"/>
        <rFont val="Aptos Narrow"/>
        <family val="2"/>
      </rPr>
      <t>Tip zavoda</t>
    </r>
  </si>
  <si>
    <t>Od doma</t>
  </si>
  <si>
    <t>Iz psihiatrične bolnice</t>
  </si>
  <si>
    <t xml:space="preserve">Iz zdravstvene ustanove </t>
  </si>
  <si>
    <t>Iz (drugega) zavoda</t>
  </si>
  <si>
    <t>Iz NVO (BE ali SS)</t>
  </si>
  <si>
    <t xml:space="preserve">Iz rejniške družine v zavod </t>
  </si>
  <si>
    <t>Iz matične družine v zavod</t>
  </si>
  <si>
    <t>Iz pedopsihiatrije v zavod</t>
  </si>
  <si>
    <t>Iz strokovnega centra v zavod</t>
  </si>
  <si>
    <t>Ni znano od kje so prišli uporabniki</t>
  </si>
  <si>
    <t>Drugo (navedite)</t>
  </si>
  <si>
    <t>% od skupno</t>
  </si>
  <si>
    <t>Število sprejemov v POS, KOM, CUDV, VDC in SVP</t>
  </si>
  <si>
    <t>Tip zavoda</t>
  </si>
  <si>
    <t>Iz zavoda v BE</t>
  </si>
  <si>
    <t>Iz zavoda v SS</t>
  </si>
  <si>
    <t xml:space="preserve"> Iz zavoda v neodvisno stanovanje/dom</t>
  </si>
  <si>
    <t>Iz zavoda na VO/SE</t>
  </si>
  <si>
    <t>Iz BE v zavod</t>
  </si>
  <si>
    <t>Iz BE v SS</t>
  </si>
  <si>
    <t>Iz BE v neodvisno stanovanje/dom</t>
  </si>
  <si>
    <t>Iz BE na VO/SE</t>
  </si>
  <si>
    <t>Iz SS v zavod</t>
  </si>
  <si>
    <t xml:space="preserve">Iz SS v BE </t>
  </si>
  <si>
    <t>Iz SS v neodvisno stanovanje/dom</t>
  </si>
  <si>
    <t>Iz SS v VO/SE</t>
  </si>
  <si>
    <t>Tip organizacije</t>
  </si>
  <si>
    <t xml:space="preserve"> Iz BE v neodvisno stanovanje/dom</t>
  </si>
  <si>
    <t>Število premestitev znotraj SVP</t>
  </si>
  <si>
    <t>Domov/ v najemniško stanovanje</t>
  </si>
  <si>
    <t>V (drug) zavod ali drug tip zavoda</t>
  </si>
  <si>
    <t>V zapor/pripor</t>
  </si>
  <si>
    <t>V (drugo) NVO (SS/BE)</t>
  </si>
  <si>
    <t xml:space="preserve">Prenehanje sklepa sodišča za namestitev na varovanem oddelku  </t>
  </si>
  <si>
    <t>V rejniško družino</t>
  </si>
  <si>
    <t>V matično družino</t>
  </si>
  <si>
    <t>Na pedopsihiatrijo</t>
  </si>
  <si>
    <t>Ni znano</t>
  </si>
  <si>
    <t> 0</t>
  </si>
  <si>
    <t>št. objektov</t>
  </si>
  <si>
    <t>Bivalna enota (7- 24 ljudi)</t>
  </si>
  <si>
    <t>Dnevni center</t>
  </si>
  <si>
    <t>Počitniška enota</t>
  </si>
  <si>
    <t>Poslovni prostori</t>
  </si>
  <si>
    <t>Stanovanjska skupina (2–6 ljudi</t>
  </si>
  <si>
    <t>Velika institucija (25 ljudi ali več)</t>
  </si>
  <si>
    <t>Individualno stanovanje</t>
  </si>
  <si>
    <t>svetovalnica ali informacijska pisarna</t>
  </si>
  <si>
    <t>Drugo</t>
  </si>
  <si>
    <t xml:space="preserve">Skupnostna podpora in oskrba </t>
  </si>
  <si>
    <t>št. objektov po regijah</t>
  </si>
  <si>
    <t>Gorenjska</t>
  </si>
  <si>
    <t>Goriška</t>
  </si>
  <si>
    <t>izven Slovenije</t>
  </si>
  <si>
    <t>Jugovzhodna Slovenija</t>
  </si>
  <si>
    <t>Koroška</t>
  </si>
  <si>
    <t>Obalno-kraška</t>
  </si>
  <si>
    <t>Osrednjeslovenska</t>
  </si>
  <si>
    <t>Podravska</t>
  </si>
  <si>
    <t>Pomurska</t>
  </si>
  <si>
    <t>Posavska</t>
  </si>
  <si>
    <t>Primorsko-notranjska</t>
  </si>
  <si>
    <t>Savinjska</t>
  </si>
  <si>
    <t>Zasavska</t>
  </si>
  <si>
    <t>Štetje od organizacijska enota</t>
  </si>
  <si>
    <t>št. objektov po občini</t>
  </si>
  <si>
    <t xml:space="preserve"> Ivančna Gorica</t>
  </si>
  <si>
    <t xml:space="preserve"> Nova Gorica</t>
  </si>
  <si>
    <t>Ankaran</t>
  </si>
  <si>
    <t>Apače</t>
  </si>
  <si>
    <t>Bled</t>
  </si>
  <si>
    <t>Brežice</t>
  </si>
  <si>
    <t>Celje</t>
  </si>
  <si>
    <t>Cerknica</t>
  </si>
  <si>
    <t>Črna na Koroškem</t>
  </si>
  <si>
    <t>Črnomelj</t>
  </si>
  <si>
    <t>Divača</t>
  </si>
  <si>
    <t>Dobrepolje</t>
  </si>
  <si>
    <t>Dobrna</t>
  </si>
  <si>
    <t>Dol pri Ljubljani</t>
  </si>
  <si>
    <t>Dornava</t>
  </si>
  <si>
    <t>Dravograd</t>
  </si>
  <si>
    <t xml:space="preserve">Gorišnica </t>
  </si>
  <si>
    <t>Gornja Radgona</t>
  </si>
  <si>
    <t>Grosuplje</t>
  </si>
  <si>
    <t>Hoče-Slivnica</t>
  </si>
  <si>
    <t>Hodoš</t>
  </si>
  <si>
    <t>Idrija</t>
  </si>
  <si>
    <t>Ig</t>
  </si>
  <si>
    <t>Ilirska Bistrica</t>
  </si>
  <si>
    <t>Izola</t>
  </si>
  <si>
    <t>Jesenice</t>
  </si>
  <si>
    <t>Kamnik</t>
  </si>
  <si>
    <t>Komen</t>
  </si>
  <si>
    <t>Koper</t>
  </si>
  <si>
    <t>Kranj</t>
  </si>
  <si>
    <t>Križevci pri Ljutomeru</t>
  </si>
  <si>
    <t>Krško</t>
  </si>
  <si>
    <t>Lenart</t>
  </si>
  <si>
    <t>Lendava</t>
  </si>
  <si>
    <t>Litija</t>
  </si>
  <si>
    <t>Ljubljana</t>
  </si>
  <si>
    <t>Ljutomer</t>
  </si>
  <si>
    <t>Maribor</t>
  </si>
  <si>
    <t>Medvode</t>
  </si>
  <si>
    <t>Mengeš</t>
  </si>
  <si>
    <t>Mežica</t>
  </si>
  <si>
    <t xml:space="preserve">Miklavž na Dravskem polju </t>
  </si>
  <si>
    <t>Mozirje</t>
  </si>
  <si>
    <t>Murska Sobota</t>
  </si>
  <si>
    <t>Nova Gorica</t>
  </si>
  <si>
    <t>Novo mesto</t>
  </si>
  <si>
    <t>Ormož</t>
  </si>
  <si>
    <t>Podčetrtek</t>
  </si>
  <si>
    <t>Polzela</t>
  </si>
  <si>
    <t>Postojna</t>
  </si>
  <si>
    <t>Pragersko</t>
  </si>
  <si>
    <t>Prevalje</t>
  </si>
  <si>
    <t>Ptuj</t>
  </si>
  <si>
    <t>Radenci</t>
  </si>
  <si>
    <t>Radlje ob Dravi</t>
  </si>
  <si>
    <t>Radovljica</t>
  </si>
  <si>
    <t>Ravne na Koroškem</t>
  </si>
  <si>
    <t>Renče - Vogrsko</t>
  </si>
  <si>
    <t>Ribnica</t>
  </si>
  <si>
    <t>Sevnica</t>
  </si>
  <si>
    <t>Sežana</t>
  </si>
  <si>
    <t>Slovenj Gradec</t>
  </si>
  <si>
    <t>Slovenska Bistrica</t>
  </si>
  <si>
    <t>Slovenske Konjice</t>
  </si>
  <si>
    <t>Sodražica</t>
  </si>
  <si>
    <t>Sv. Ana</t>
  </si>
  <si>
    <t>Šentjur</t>
  </si>
  <si>
    <t>Škocjan</t>
  </si>
  <si>
    <t>Škofijica</t>
  </si>
  <si>
    <t>Škofja Loka</t>
  </si>
  <si>
    <t>Šmarje pri Jelšah</t>
  </si>
  <si>
    <t>Štore</t>
  </si>
  <si>
    <t>Tolmin</t>
  </si>
  <si>
    <t>Trebnje</t>
  </si>
  <si>
    <t>Trnovska vas</t>
  </si>
  <si>
    <t>Velenje</t>
  </si>
  <si>
    <t>Veržej</t>
  </si>
  <si>
    <t>Vipava</t>
  </si>
  <si>
    <t>Vrhnika</t>
  </si>
  <si>
    <t>Zagorje ob Savi</t>
  </si>
  <si>
    <t>Žalec</t>
  </si>
  <si>
    <t>Število objektov po tipu zavoda</t>
  </si>
  <si>
    <t>Pregled števila vseh objektov</t>
  </si>
  <si>
    <t>Pregled nastanitvenih organizacijskih enot</t>
  </si>
  <si>
    <t>Druge organizacijske enote</t>
  </si>
  <si>
    <t>Vsi objekti po regijah</t>
  </si>
  <si>
    <t>Nastanitveni objekti po regijah</t>
  </si>
  <si>
    <t>Nastanitveni objekti po občinah</t>
  </si>
  <si>
    <t>1. organizacija</t>
  </si>
  <si>
    <t>1. zavod</t>
  </si>
  <si>
    <t>2. država</t>
  </si>
  <si>
    <t>3. občina</t>
  </si>
  <si>
    <t>4. zasebna nepremičnina - sklenjeno najemniško razmerje</t>
  </si>
  <si>
    <t>5. uporabnik</t>
  </si>
  <si>
    <t>6. stanovanjski sklad</t>
  </si>
  <si>
    <t>7. drugo</t>
  </si>
  <si>
    <t>Po tipu zavoda</t>
  </si>
  <si>
    <t>Oznake vrstic</t>
  </si>
  <si>
    <t>pred 90</t>
  </si>
  <si>
    <t>2000-2009</t>
  </si>
  <si>
    <t>2010-2019</t>
  </si>
  <si>
    <t>2020-2024</t>
  </si>
  <si>
    <t>Nove enote</t>
  </si>
  <si>
    <t>Stanovanjska skupina (2–6 ljudi)</t>
  </si>
  <si>
    <t>1990-1999</t>
  </si>
  <si>
    <t>Število in spol zaposlenih po tipih zavodov/organizacij</t>
  </si>
  <si>
    <t>ZAVODI</t>
  </si>
  <si>
    <t>RAZMERJE MED ŠT. ZAPOSLENIH IN ŠT. UPORABNIKOV</t>
  </si>
  <si>
    <t>tip zavoda</t>
  </si>
  <si>
    <t>št. zaposlenih</t>
  </si>
  <si>
    <t>zap. v enotah  do 6 stan.</t>
  </si>
  <si>
    <t>delež žensk*</t>
  </si>
  <si>
    <t>delež moških*</t>
  </si>
  <si>
    <t>tip izvajalca</t>
  </si>
  <si>
    <t>št uporabnikov</t>
  </si>
  <si>
    <t>zaposleni/uporabniki</t>
  </si>
  <si>
    <t>vrsta programa</t>
  </si>
  <si>
    <t>št. zaposlenih*</t>
  </si>
  <si>
    <t>delež žensk**</t>
  </si>
  <si>
    <t>delež moških**</t>
  </si>
  <si>
    <t>SS</t>
  </si>
  <si>
    <t>BE</t>
  </si>
  <si>
    <t>dnevni center</t>
  </si>
  <si>
    <t>pisarna za zagovorništvo</t>
  </si>
  <si>
    <t>informacijska pisarna</t>
  </si>
  <si>
    <t>drugi programi</t>
  </si>
  <si>
    <t>zunanji pogodbeni delavci</t>
  </si>
  <si>
    <t xml:space="preserve">*Pri zbiranju podatkov o številu zaposlenih v SVP je prišlo do odstopanj zaradi različnega načina poročanja izvajalcev. Nekatere NVO so navajale število glede na obseg pogodb zaposlenih v SVP (polovični/polni delovni čas), druge so poročale seštevek delovnih mest po posameznih programih, nekatere pa število posameznih ljudi, ki delajo v organizaciji. Preverili smo, da se posamezniki v skupnem seštevku ne podvajajo, kadar imajo sklenjenih več pogodb, vendar ne operiramo s podatki o obsegu zaposlitve, zato predstavlja končni seštevek približno oceno števila vseh zaposlenih v SVP. </t>
  </si>
  <si>
    <t>**V zbranih podatkih so prisotna odstopanja, saj so izvajalci SVP o številu zaposlenih  poročali na različne načine, kar je vplivalo tudi na poročanje o spolu zaposlenih. Podatki so zato zapisani v deležih in predstavljajo oceno razporeditve zaposlenih po spolu.</t>
  </si>
  <si>
    <t>do 18 let</t>
  </si>
  <si>
    <t>65 +  let</t>
  </si>
  <si>
    <t>Skupaj SVP</t>
  </si>
  <si>
    <t>Skupaj ZAVODI</t>
  </si>
  <si>
    <t>Število novozaposlenih in zaposlenih, ki jim je prenehalo delovno razmerje, v zavodih in organizacijah</t>
  </si>
  <si>
    <t xml:space="preserve">novozaposleni </t>
  </si>
  <si>
    <t>prenehanje DR</t>
  </si>
  <si>
    <t xml:space="preserve">Razporeditev zaposlenih v zavodih po organizaciji dela </t>
  </si>
  <si>
    <t>RAZPOREDITEV PO TIPIH OSKRBE</t>
  </si>
  <si>
    <t>oskrba</t>
  </si>
  <si>
    <t>vod., var. in zap.</t>
  </si>
  <si>
    <t>VIZ</t>
  </si>
  <si>
    <t>uprava in računovodstvo</t>
  </si>
  <si>
    <t>zunanji</t>
  </si>
  <si>
    <t>socialna</t>
  </si>
  <si>
    <t>zdravstvena</t>
  </si>
  <si>
    <t>osnovna</t>
  </si>
  <si>
    <t>Izobrazba zaposlenih v zavodih in organizacijah</t>
  </si>
  <si>
    <t>stopnja izobrazbe*</t>
  </si>
  <si>
    <t>organizacija dela</t>
  </si>
  <si>
    <t>6/1</t>
  </si>
  <si>
    <t>6/2</t>
  </si>
  <si>
    <t>8/1</t>
  </si>
  <si>
    <t>8/2</t>
  </si>
  <si>
    <t>socialna oskrba</t>
  </si>
  <si>
    <t>zdravstvena oskrba</t>
  </si>
  <si>
    <t>osnovna oskrba</t>
  </si>
  <si>
    <t>VIZ**</t>
  </si>
  <si>
    <t>vod., var. in zap.***</t>
  </si>
  <si>
    <t>**Storitev vzgoje in izobraževanja izvajajo samo CUDV.</t>
  </si>
  <si>
    <t>Delovna doba in trajanje zaposlitve zaposlenih v zavodih in organizacijah</t>
  </si>
  <si>
    <t>Povprečna delovna doba (v letih)</t>
  </si>
  <si>
    <t xml:space="preserve">Povprečen čas zaposlitve  (v letih) </t>
  </si>
  <si>
    <t xml:space="preserve">Število notranjih premestitev v POS, KOM, CUDV, VDC </t>
  </si>
  <si>
    <t>Število odpustov iz POS, KOM, CUDV, VDC in SVP</t>
  </si>
  <si>
    <t>Poslovni prostori, ločeni od centralnih ali drugih enot</t>
  </si>
  <si>
    <t>Organizacijska enota ne deluje več</t>
  </si>
  <si>
    <t>Lastništvo organizacijskih enot</t>
  </si>
  <si>
    <t>Število organizacijskih enot</t>
  </si>
  <si>
    <t>Nastanitvene organizacijske enote</t>
  </si>
  <si>
    <t>Prikaz števila organizacijskih enot po tipu lastništva. Za metodologijo in nadaljno delitev na zasebno in javno lastništvo glej poročilo.</t>
  </si>
  <si>
    <t xml:space="preserve">Tabela prikazuje število objektov po tipu zavoda in vrsti objekta oz. organizacijski enoti. </t>
  </si>
  <si>
    <t>Tabela prikazuje pregled števila objektov po tipu oskrbe in tipu organizacijske enote. Definicije kategorij in metodologija so navedene v poročilu.</t>
  </si>
  <si>
    <t xml:space="preserve">Najprej prikažemo skupno število vse objektov po regijah, v nadaljevanju pa nastanitvene objekte prikažemo po regijah in nato še po občinah. </t>
  </si>
  <si>
    <t>Tabela prikazuje število uporabnikov v VDC (dnevna oblika) po tipu zavoda; stolpci moški/ženske so absolutna števila, starostne skupine pa so prikazane kot deleži (v %).</t>
  </si>
  <si>
    <t xml:space="preserve">Tabela prikazuje število uporabnikov po tipu institucije, nato pa smo podatke še razčlenili na kategorije oskrbe/storitev oz. bivanja ter po velikosti institucionalne oblike (bivalne enote/velika institucija). </t>
  </si>
  <si>
    <t>Tabela prikazuje število uporabnikov po kategorijah oskrbe/storitve oz. bivanja (absolutno) ter pripadajoče deleže. Vrstice “% od Skupna vsota” so deleži glede na celoten nabor (7.078), vrstice “% od Institucija / Bivalne enote / Velike institucije” pa prikazujejo deleže znotraj navedene podskupine.</t>
  </si>
  <si>
    <t>Tabela prikazuje število uporabnikov pod skrbništvom po vrsti storitve (institucionalne/skupnostne) po tipih zavodov in organizacij ter po tipu nastanitve. Stolpec “% od skupaj” predstavlja delež uporabnikov pod skrbništvom znotraj posamezne vrstice (v primerjavi z vsemi uporabniki v isti skupini/storitvi).</t>
  </si>
  <si>
    <t xml:space="preserve">V zgornjih dveh tabelah je prikazano število otrok in mladostnikov najprej v institucionalnem varstvu in v dnevnem varstvu. </t>
  </si>
  <si>
    <t xml:space="preserve">Podatki o povprečnem času uporabnikov, nastanjenih v posameznem tipu zavoda/organizacij, se nanaša na uporabnike v institucionalnem varstvu. </t>
  </si>
  <si>
    <t>Podatki po tipih oviranosti so narejeni na podalgi ocene pridobljenih podatkov. Glej poročilo za metodološko pojasnilo</t>
  </si>
  <si>
    <t>Tabela prikazuje število sob po kategorijah bivanja glede na kapaciteto (eno-, dvo-, tri- … posteljne sobe). Za dodatna pojasnila glej poročilo.</t>
  </si>
  <si>
    <t>Več o kategorijah oskrbe in pojasnilih kategorij glej poročilo. Z zeleno barvo smo označili kategorijo C5, v katero so uporabniki največkrat razvščeni.</t>
  </si>
  <si>
    <t>Število, spol in starost odraslih uporabnikov v skupnostnih nastanitvenih oblikah</t>
  </si>
  <si>
    <t>Skupnostne nastanitvene oblike</t>
  </si>
  <si>
    <t>Tabela prikazuje izvor prihoda uporabnikov po tipu zavoda. Vrednosti v stolpcih so absolutna števila uporabnikov, vrstica “% od skupno” pa prikazuje delež glede na skupno število uporabnikov</t>
  </si>
  <si>
    <t>Tabela prikazuje število notranjih premestitev uporabnikov med posameznimi oblikami bivanja/storitvami (zavod, BE, SS, neodvisno stanovanje/dom, VO/SE) po tipu zavoda. Vrednosti so absolutna števila premestitev; vrstica “% od skupaj” predstavlja delež glede na vse premestitve skupaj</t>
  </si>
  <si>
    <t xml:space="preserve">Posebej prikazujemo število šremestitev v nevlandih organizacijah, zaradi razlik v oblikah bivanja in storitev. </t>
  </si>
  <si>
    <t>Tabela prikazuje, kam so uporabniki bili odpuščeni, glede na tip zavoda. Vrednosti v stolpcih so absolutna števila uporabnikov, vrstica “% od skupno” pa prikazuje delež glede na skupno število uporabnikov</t>
  </si>
  <si>
    <t>NEVLADNE ORGANIZACIJE (SVP)</t>
  </si>
  <si>
    <t>Po tipu oskrbe in tipu organizacijske enote</t>
  </si>
  <si>
    <t>Skupaj št. objektov</t>
  </si>
  <si>
    <t>Št. objektov</t>
  </si>
  <si>
    <t>Svetovalnica ali informacijska pisarna</t>
  </si>
  <si>
    <t>***Storitev vodenja, varstva in zaposlitve pod posebnimi pogoji izvajajo samo VDC in CUDV.</t>
  </si>
  <si>
    <t>tip enote/tip zavoda</t>
  </si>
  <si>
    <t>Regija/tip zavoda</t>
  </si>
  <si>
    <t>Število dnevnih oblik podpore in oskrbe po posameznih regijah v Sloveniji</t>
  </si>
  <si>
    <t>Nove enote po tipih zavoda in letih od 2010 do 2024</t>
  </si>
  <si>
    <t>Tip lastništva</t>
  </si>
  <si>
    <t>*Podatke o starostnih skupinah smo pridobili za 25,5 % vseh zaposlenih v zavodih POS, VDC. O starostnih skupinah zaposlenih ni poročal noben CUDV. Od SVP nismo prejeli podatka za vse zaposlene dobili  od SVP, od KOM pa smo prejeli nezanesljive podatke, ki jih pri analizi nismo mogli uporabiti . Izračunani deleži se nanašajo na število vseh poročanih zaposlenih in ne na število vseh zaposlenih nasploh ter predstavljajo oceno razporeditve zaposlenih po starostnih skupinah.</t>
  </si>
  <si>
    <t>starostne skupine</t>
  </si>
  <si>
    <t>Starost zaposlenih v zavodih in organizacijah*</t>
  </si>
  <si>
    <t>V tabeli so prikazani podatki iz prejšnje tabele skozi delitev na nastanitvene organizacijske enote.</t>
  </si>
  <si>
    <t>V tabeli posebej prikazujemo še dnevne (dnevni center, VDC, svetovalnica in infromacijska pisarna) in druge organizacijske enote.</t>
  </si>
  <si>
    <t>Tabela prikazuje število novozaposlitev in prenehanj delovnega razmerja po tipu izvajalca v obravnavanem obdobju. Vrstici “Skupaj ZAVODI” in “Skupaj SVP” sta seštevka po skupinah izvajalcev. V tabeli nismo upoštevali podatkov  KOM, zaradi netočnosti in pomanjkljivosti. Izvajalci  KOM niso poročali zgolj za zaposlene, v institucionalnem varstvu  v posebnih enotah.</t>
  </si>
  <si>
    <t>V tabeli prikažemo dnevne oblike podpore dnevni centri in VDC (storitev vodenja, varstva in zaposlitve). Dnevne oblike prikažemo po posameznih regijah in tipih zavodov/organizacij.</t>
  </si>
  <si>
    <t>V tabeli prikazujemo vzpostavitev novih enot po posameznih obdobjih in po tipih zavodov.</t>
  </si>
  <si>
    <t>Tabela prikazuje podatke za okvirno 2/3 nastanitvenih enot. Nismo prejeli podatka za 84 enot.</t>
  </si>
  <si>
    <t>*V zbranih podatkih so prisotna odstopanja, saj so izvajalci v zavodih o številu zaposlenih  poročali na različne načine, kar je vplivalo tudi na poročanje o spolu zaposlenih. Podatki so zato zapisani v deležih in predstavljajo oceno razporeditve zaposlenih po spolu. V tabeli nismo upoštevali podatkov KOM, zaradi netočnosti in pomanjkljivosti. Iz podatkov tudi ni gotovo ali so izvajalci KOM poročali zgolj za zaposlene v institucionalnem varstvu  v posebnih enotah.</t>
  </si>
  <si>
    <t xml:space="preserve">V tabeli nismo upoštevali podatkov KOM, zaradi netočnosti in pomanjkljivosti. </t>
  </si>
  <si>
    <t>Tabela prikazuje razporeditev zaposlenih po organizaciji dela in tipu zavoda.  V zbranih podatkih so prisotna odstopanja, saj so izvajalci o številu zaposlenih po organizaciji dela poročali različno.Podatki so zato zapisani v deležih in predstavljajo oceno razporeditve zaposlenih po organizaciji dela in tipih oskrbe. V tabeli nismo upoštevali podatkov KOM, zaradi netočnosti in pomanjkljivosti.</t>
  </si>
  <si>
    <t>*V zbranih podatkih so prisotna odstopanja, saj so izvajalci o številu zaposlenih po stopnji izobrazbe poročali na različne načine. Podatki so zato zapisani v deležih in predstavljajo oceno razporeditve zaposlenih po stopnjah izobrazbe. V tabeli nismo upoštevali podatkov  KOM, zaradi netočnosti in pomanjkljivosti.</t>
  </si>
  <si>
    <t xml:space="preserve">Tabela prikazuje povprečno delovno dobo zaposlenih (skupna delovna doba v letih) ter povprečen čas zaposlitve pri trenutnem izvajalcu (v letih) po tipu izvajalca. Vrstici “Skupaj ZAVODI” in “Skupaj SVP” predstavljata povprečji po skupinah izvajalcev. V tabeli nismo upoštevali podatkov KOM, zaradi netočnosti in pomanjkljivosti.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</si>
</sst>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x14ac:knownFonts="1">
    <font>
      <sz val="11"/>
      <color theme="1"/>
      <name val="Aptos Narrow"/>
      <family val="2"/>
      <charset val="238"/>
      <scheme val="minor"/>
    </font>
    <font>
      <sz val="11"/>
      <color theme="1"/>
      <name val="Aptos Narrow"/>
      <family val="2"/>
      <charset val="238"/>
      <scheme val="minor"/>
    </font>
    <font>
      <sz val="11"/>
      <color theme="1"/>
      <name val="Aptos Narrow"/>
      <family val="2"/>
      <charset val="238"/>
    </font>
    <font>
      <i/>
      <sz val="9"/>
      <color theme="2" tint="-0.499984740745262"/>
      <name val="Aptos Narrow"/>
      <family val="2"/>
    </font>
    <font>
      <b/>
      <sz val="11"/>
      <color theme="1"/>
      <name val="Aptos Narrow"/>
      <family val="2"/>
    </font>
    <font>
      <b/>
      <i/>
      <sz val="9"/>
      <color theme="2" tint="-0.499984740745262"/>
      <name val="Aptos Narrow"/>
      <family val="2"/>
    </font>
    <font>
      <b/>
      <i/>
      <sz val="10"/>
      <color theme="2" tint="-0.749992370372631"/>
      <name val="Aptos Narrow"/>
      <family val="2"/>
    </font>
    <font>
      <b/>
      <sz val="14"/>
      <color theme="1"/>
      <name val="Aptos Narrow"/>
      <family val="2"/>
      <scheme val="minor"/>
    </font>
    <font>
      <b/>
      <i/>
      <sz val="10"/>
      <color theme="2" tint="-0.499984740745262"/>
      <name val="Aptos Narrow"/>
      <family val="2"/>
    </font>
    <font>
      <b/>
      <sz val="11"/>
      <color rgb="FF000000"/>
      <name val="Aptos Narrow"/>
      <family val="2"/>
    </font>
    <font>
      <b/>
      <sz val="11"/>
      <color rgb="FF000000"/>
      <name val="Calibri"/>
      <family val="2"/>
      <charset val="238"/>
    </font>
    <font>
      <b/>
      <i/>
      <sz val="11"/>
      <color rgb="FF000000"/>
      <name val="Calibri"/>
      <family val="2"/>
      <charset val="238"/>
    </font>
    <font>
      <b/>
      <i/>
      <sz val="11"/>
      <color rgb="FF000000"/>
      <name val="Aptos Narrow"/>
      <family val="2"/>
    </font>
    <font>
      <i/>
      <sz val="11"/>
      <color rgb="FF000000"/>
      <name val="Aptos Narrow"/>
      <family val="2"/>
    </font>
    <font>
      <sz val="11"/>
      <color rgb="FF000000"/>
      <name val="Aptos Narrow"/>
      <family val="2"/>
    </font>
    <font>
      <sz val="11"/>
      <color rgb="FF000000"/>
      <name val="Calibri"/>
      <family val="2"/>
      <charset val="238"/>
    </font>
    <font>
      <b/>
      <sz val="11"/>
      <color rgb="FF000000"/>
      <name val="Aptos Narrow"/>
      <family val="2"/>
      <scheme val="minor"/>
    </font>
    <font>
      <sz val="11"/>
      <color rgb="FF000000"/>
      <name val="Aptos Narrow"/>
      <family val="2"/>
      <scheme val="minor"/>
    </font>
    <font>
      <b/>
      <sz val="11"/>
      <name val="Aptos Narrow"/>
      <family val="2"/>
      <scheme val="minor"/>
    </font>
    <font>
      <sz val="11"/>
      <color theme="1"/>
      <name val="Aptos Narrow"/>
      <family val="2"/>
      <scheme val="minor"/>
    </font>
    <font>
      <b/>
      <sz val="11"/>
      <color theme="1"/>
      <name val="Aptos Narrow"/>
      <family val="2"/>
      <charset val="238"/>
      <scheme val="minor"/>
    </font>
    <font>
      <b/>
      <sz val="11"/>
      <color theme="1" tint="4.9989318521683403E-2"/>
      <name val="Aptos Narrow"/>
      <family val="2"/>
      <charset val="238"/>
      <scheme val="minor"/>
    </font>
    <font>
      <sz val="11"/>
      <color theme="1" tint="4.9989318521683403E-2"/>
      <name val="Aptos Narrow"/>
      <family val="2"/>
      <charset val="238"/>
      <scheme val="minor"/>
    </font>
    <font>
      <b/>
      <sz val="11"/>
      <color rgb="FF000000"/>
      <name val="Aptos Narrow"/>
      <family val="2"/>
      <charset val="238"/>
    </font>
    <font>
      <b/>
      <sz val="11"/>
      <color theme="1"/>
      <name val="Aptos Narrow"/>
      <family val="2"/>
      <scheme val="minor"/>
    </font>
    <font>
      <i/>
      <sz val="10"/>
      <color theme="2" tint="-0.499984740745262"/>
      <name val="Aptos Narrow"/>
      <family val="2"/>
    </font>
    <font>
      <sz val="10"/>
      <color theme="2" tint="-0.499984740745262"/>
      <name val="Aptos Narrow"/>
      <family val="2"/>
    </font>
    <font>
      <i/>
      <sz val="10"/>
      <color theme="2" tint="-0.499984740745262"/>
      <name val="Aptos Narrow"/>
      <family val="2"/>
      <scheme val="minor"/>
    </font>
    <font>
      <sz val="10"/>
      <color theme="1"/>
      <name val="Aptos Narrow"/>
      <family val="2"/>
      <scheme val="minor"/>
    </font>
    <font>
      <sz val="11"/>
      <name val="Aptos Narrow"/>
      <family val="2"/>
      <scheme val="minor"/>
    </font>
    <font>
      <b/>
      <sz val="10"/>
      <color theme="1"/>
      <name val="Aptos Narrow"/>
      <family val="2"/>
    </font>
    <font>
      <i/>
      <sz val="11"/>
      <color theme="2" tint="-0.499984740745262"/>
      <name val="Aptos Narrow"/>
      <family val="2"/>
      <scheme val="minor"/>
    </font>
    <font>
      <i/>
      <sz val="11"/>
      <color theme="1"/>
      <name val="Aptos Narrow"/>
      <family val="2"/>
      <scheme val="minor"/>
    </font>
    <font>
      <i/>
      <sz val="11"/>
      <color theme="2" tint="-0.499984740745262"/>
      <name val="Aptos Narrow"/>
      <family val="2"/>
    </font>
    <font>
      <b/>
      <sz val="11"/>
      <color theme="1" tint="4.9989318521683403E-2"/>
      <name val="Aptos Narrow"/>
      <family val="2"/>
      <scheme val="minor"/>
    </font>
    <font>
      <sz val="11"/>
      <name val="Aptos Narrow"/>
      <family val="2"/>
      <charset val="238"/>
      <scheme val="minor"/>
    </font>
    <font>
      <sz val="10"/>
      <color theme="1"/>
      <name val="Arial"/>
      <family val="2"/>
      <charset val="238"/>
    </font>
    <font>
      <sz val="11"/>
      <color rgb="FFFF0000"/>
      <name val="Aptos Narrow"/>
      <family val="2"/>
      <charset val="238"/>
      <scheme val="minor"/>
    </font>
  </fonts>
  <fills count="15">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theme="4" tint="0.79998168889431442"/>
      </patternFill>
    </fill>
    <fill>
      <patternFill patternType="solid">
        <fgColor theme="5" tint="0.39997558519241921"/>
        <bgColor theme="4" tint="0.79998168889431442"/>
      </patternFill>
    </fill>
    <fill>
      <patternFill patternType="solid">
        <fgColor theme="2" tint="-9.9978637043366805E-2"/>
        <bgColor rgb="FFC0E6F5"/>
      </patternFill>
    </fill>
    <fill>
      <patternFill patternType="solid">
        <fgColor theme="5" tint="0.39997558519241921"/>
        <bgColor rgb="FFC0E6F5"/>
      </patternFill>
    </fill>
    <fill>
      <patternFill patternType="solid">
        <fgColor theme="5" tint="0.79998168889431442"/>
        <bgColor rgb="FFC0E6F5"/>
      </patternFill>
    </fill>
    <fill>
      <patternFill patternType="solid">
        <fgColor theme="5" tint="0.59999389629810485"/>
        <bgColor rgb="FFC0E6F5"/>
      </patternFill>
    </fill>
    <fill>
      <patternFill patternType="solid">
        <fgColor theme="0" tint="-4.9989318521683403E-2"/>
        <bgColor indexed="64"/>
      </patternFill>
    </fill>
    <fill>
      <patternFill patternType="solid">
        <fgColor theme="8" tint="0.79998168889431442"/>
        <bgColor rgb="FFC0E6F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FF9966"/>
      </right>
      <top/>
      <bottom style="medium">
        <color rgb="FFFF9966"/>
      </bottom>
      <diagonal/>
    </border>
    <border>
      <left/>
      <right/>
      <top/>
      <bottom style="medium">
        <color rgb="FFFF9966"/>
      </bottom>
      <diagonal/>
    </border>
    <border>
      <left/>
      <right style="medium">
        <color rgb="FFFF9966"/>
      </right>
      <top/>
      <bottom/>
      <diagonal/>
    </border>
    <border>
      <left style="medium">
        <color rgb="FFFF9966"/>
      </left>
      <right/>
      <top/>
      <bottom style="medium">
        <color rgb="FFFF9966"/>
      </bottom>
      <diagonal/>
    </border>
    <border>
      <left/>
      <right style="medium">
        <color rgb="FFFF9966"/>
      </right>
      <top style="medium">
        <color rgb="FFFF9966"/>
      </top>
      <bottom/>
      <diagonal/>
    </border>
    <border>
      <left style="medium">
        <color rgb="FFFF9966"/>
      </left>
      <right style="medium">
        <color rgb="FFFF9966"/>
      </right>
      <top style="medium">
        <color rgb="FFFF9966"/>
      </top>
      <bottom/>
      <diagonal/>
    </border>
    <border>
      <left style="medium">
        <color rgb="FFFF9966"/>
      </left>
      <right style="medium">
        <color rgb="FFFF9966"/>
      </right>
      <top/>
      <bottom/>
      <diagonal/>
    </border>
    <border>
      <left style="medium">
        <color rgb="FFFF9966"/>
      </left>
      <right style="medium">
        <color rgb="FFFF9966"/>
      </right>
      <top/>
      <bottom style="medium">
        <color rgb="FFFF9966"/>
      </bottom>
      <diagonal/>
    </border>
    <border>
      <left/>
      <right/>
      <top style="medium">
        <color rgb="FFFF9966"/>
      </top>
      <bottom style="medium">
        <color rgb="FFFF9966"/>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theme="1"/>
      </left>
      <right style="thin">
        <color theme="1"/>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s>
  <cellStyleXfs count="2">
    <xf numFmtId="0" fontId="0" fillId="0" borderId="0"/>
    <xf numFmtId="9" fontId="1" fillId="0" borderId="0" applyFont="0" applyFill="0" applyBorder="0" applyAlignment="0" applyProtection="0"/>
  </cellStyleXfs>
  <cellXfs count="296">
    <xf numFmtId="0" fontId="0" fillId="0" borderId="0" xfId="0"/>
    <xf numFmtId="0" fontId="2" fillId="0" borderId="1" xfId="0" applyFont="1" applyBorder="1"/>
    <xf numFmtId="3" fontId="2" fillId="0" borderId="1" xfId="0" applyNumberFormat="1" applyFont="1" applyBorder="1"/>
    <xf numFmtId="0" fontId="3" fillId="0" borderId="1" xfId="0" applyFont="1" applyBorder="1"/>
    <xf numFmtId="164" fontId="3" fillId="0" borderId="1" xfId="1" applyNumberFormat="1" applyFont="1" applyBorder="1"/>
    <xf numFmtId="0" fontId="4" fillId="0" borderId="1" xfId="0" applyFont="1" applyBorder="1"/>
    <xf numFmtId="3" fontId="4" fillId="0" borderId="1" xfId="0" applyNumberFormat="1" applyFont="1" applyBorder="1"/>
    <xf numFmtId="0" fontId="5" fillId="0" borderId="1" xfId="0" applyFont="1" applyBorder="1"/>
    <xf numFmtId="0" fontId="2" fillId="0" borderId="4" xfId="0" applyFont="1" applyBorder="1" applyAlignment="1">
      <alignment horizontal="center" vertical="center"/>
    </xf>
    <xf numFmtId="0" fontId="2" fillId="3" borderId="1" xfId="0" applyFont="1" applyFill="1" applyBorder="1"/>
    <xf numFmtId="3" fontId="2" fillId="3" borderId="1" xfId="0" applyNumberFormat="1" applyFont="1" applyFill="1" applyBorder="1"/>
    <xf numFmtId="0" fontId="4" fillId="4" borderId="1" xfId="0" applyFont="1" applyFill="1" applyBorder="1"/>
    <xf numFmtId="3" fontId="4" fillId="4" borderId="1" xfId="0" applyNumberFormat="1" applyFont="1" applyFill="1" applyBorder="1"/>
    <xf numFmtId="0" fontId="6" fillId="4" borderId="1" xfId="0" applyFont="1" applyFill="1" applyBorder="1"/>
    <xf numFmtId="164" fontId="6" fillId="4" borderId="1" xfId="1" applyNumberFormat="1" applyFont="1" applyFill="1" applyBorder="1"/>
    <xf numFmtId="0" fontId="7" fillId="0" borderId="0" xfId="0" applyFont="1"/>
    <xf numFmtId="0" fontId="4" fillId="3" borderId="1" xfId="0" applyFont="1" applyFill="1" applyBorder="1"/>
    <xf numFmtId="3" fontId="4" fillId="3" borderId="1" xfId="0" applyNumberFormat="1" applyFont="1" applyFill="1" applyBorder="1"/>
    <xf numFmtId="3" fontId="8" fillId="3" borderId="1" xfId="0" applyNumberFormat="1" applyFont="1" applyFill="1" applyBorder="1"/>
    <xf numFmtId="0" fontId="4" fillId="4" borderId="0" xfId="0" applyFont="1" applyFill="1"/>
    <xf numFmtId="0" fontId="14" fillId="0" borderId="5" xfId="0" applyFont="1" applyBorder="1" applyAlignment="1">
      <alignment vertical="center"/>
    </xf>
    <xf numFmtId="0" fontId="14" fillId="0" borderId="5" xfId="0" applyFont="1" applyBorder="1" applyAlignment="1">
      <alignment horizontal="right" vertical="center"/>
    </xf>
    <xf numFmtId="0" fontId="13" fillId="0" borderId="5" xfId="0" applyFont="1" applyBorder="1" applyAlignment="1">
      <alignment horizontal="right" vertical="center" wrapText="1"/>
    </xf>
    <xf numFmtId="0" fontId="13" fillId="0" borderId="6" xfId="0" applyFont="1" applyBorder="1" applyAlignment="1">
      <alignment horizontal="right" vertical="center" wrapText="1"/>
    </xf>
    <xf numFmtId="0" fontId="13" fillId="0" borderId="5" xfId="0" applyFont="1" applyBorder="1" applyAlignment="1">
      <alignment vertical="center"/>
    </xf>
    <xf numFmtId="3" fontId="14" fillId="0" borderId="5" xfId="0" applyNumberFormat="1" applyFont="1" applyBorder="1" applyAlignment="1">
      <alignment horizontal="right" vertical="center"/>
    </xf>
    <xf numFmtId="0" fontId="14" fillId="0" borderId="6" xfId="0" applyFont="1" applyBorder="1" applyAlignment="1">
      <alignment horizontal="right" vertical="center"/>
    </xf>
    <xf numFmtId="0" fontId="15" fillId="0" borderId="5" xfId="0" applyFont="1" applyBorder="1" applyAlignment="1">
      <alignment horizontal="right" vertical="center"/>
    </xf>
    <xf numFmtId="0" fontId="15" fillId="0" borderId="6" xfId="0" applyFont="1" applyBorder="1" applyAlignment="1">
      <alignment horizontal="right" vertical="center"/>
    </xf>
    <xf numFmtId="0" fontId="9" fillId="5" borderId="5" xfId="0" applyFont="1" applyFill="1" applyBorder="1" applyAlignment="1">
      <alignment vertical="center"/>
    </xf>
    <xf numFmtId="0" fontId="9" fillId="5" borderId="7" xfId="0" applyFont="1" applyFill="1" applyBorder="1" applyAlignment="1">
      <alignment horizontal="right" vertical="center"/>
    </xf>
    <xf numFmtId="0" fontId="9" fillId="5" borderId="0" xfId="0" applyFont="1" applyFill="1" applyAlignment="1">
      <alignment horizontal="right" vertical="center"/>
    </xf>
    <xf numFmtId="0" fontId="14" fillId="0" borderId="5" xfId="0" applyFont="1" applyBorder="1" applyAlignment="1">
      <alignment horizontal="right" vertical="center" wrapText="1"/>
    </xf>
    <xf numFmtId="0" fontId="14" fillId="0" borderId="6" xfId="0" applyFont="1" applyBorder="1" applyAlignment="1">
      <alignment horizontal="right" vertical="center" wrapText="1"/>
    </xf>
    <xf numFmtId="0" fontId="14" fillId="0" borderId="7" xfId="0" applyFont="1" applyBorder="1" applyAlignment="1">
      <alignment vertical="center"/>
    </xf>
    <xf numFmtId="0" fontId="14" fillId="0" borderId="7" xfId="0" applyFont="1" applyBorder="1" applyAlignment="1">
      <alignment horizontal="right" vertical="center"/>
    </xf>
    <xf numFmtId="0" fontId="14" fillId="0" borderId="7" xfId="0" applyFont="1" applyBorder="1" applyAlignment="1">
      <alignment horizontal="right" vertical="center" wrapText="1"/>
    </xf>
    <xf numFmtId="0" fontId="14" fillId="0" borderId="0" xfId="0" applyFont="1" applyAlignment="1">
      <alignment horizontal="right" vertical="center" wrapText="1"/>
    </xf>
    <xf numFmtId="0" fontId="15" fillId="0" borderId="0" xfId="0" applyFont="1" applyAlignment="1">
      <alignment horizontal="right" vertical="center"/>
    </xf>
    <xf numFmtId="0" fontId="13" fillId="0" borderId="7" xfId="0" applyFont="1" applyBorder="1" applyAlignment="1">
      <alignment horizontal="right" vertical="center" wrapText="1"/>
    </xf>
    <xf numFmtId="0" fontId="13" fillId="0" borderId="0" xfId="0" applyFont="1" applyAlignment="1">
      <alignment horizontal="right" vertical="center" wrapText="1"/>
    </xf>
    <xf numFmtId="0" fontId="9" fillId="4" borderId="5" xfId="0" applyFont="1" applyFill="1" applyBorder="1" applyAlignment="1">
      <alignment vertical="center"/>
    </xf>
    <xf numFmtId="3" fontId="9" fillId="4" borderId="7" xfId="0" applyNumberFormat="1" applyFont="1" applyFill="1" applyBorder="1" applyAlignment="1">
      <alignment horizontal="right" vertical="center"/>
    </xf>
    <xf numFmtId="0" fontId="12" fillId="4" borderId="7" xfId="0" applyFont="1" applyFill="1" applyBorder="1" applyAlignment="1">
      <alignment horizontal="right" vertical="center" wrapText="1"/>
    </xf>
    <xf numFmtId="0" fontId="12" fillId="4" borderId="0" xfId="0" applyFont="1" applyFill="1" applyAlignment="1">
      <alignment horizontal="right" vertical="center" wrapText="1"/>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5" xfId="0" applyFont="1" applyFill="1" applyBorder="1" applyAlignment="1">
      <alignment vertical="center"/>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0" xfId="0" applyFont="1" applyFill="1" applyAlignment="1">
      <alignment horizontal="center" vertical="center" wrapText="1"/>
    </xf>
    <xf numFmtId="0" fontId="11" fillId="3" borderId="7" xfId="0" applyFont="1" applyFill="1" applyBorder="1" applyAlignment="1">
      <alignment horizontal="center" vertical="center" wrapText="1"/>
    </xf>
    <xf numFmtId="0" fontId="0" fillId="3" borderId="7" xfId="0" applyFill="1" applyBorder="1" applyAlignment="1">
      <alignment vertical="center" wrapText="1"/>
    </xf>
    <xf numFmtId="0" fontId="11" fillId="3" borderId="0" xfId="0" applyFont="1" applyFill="1" applyAlignment="1">
      <alignment horizontal="center" vertical="center" wrapText="1"/>
    </xf>
    <xf numFmtId="0" fontId="0" fillId="3" borderId="5" xfId="0" applyFill="1" applyBorder="1" applyAlignment="1">
      <alignment vertical="center" wrapText="1"/>
    </xf>
    <xf numFmtId="0" fontId="9" fillId="3" borderId="6" xfId="0" applyFont="1" applyFill="1" applyBorder="1" applyAlignment="1">
      <alignment horizontal="center" vertical="center" wrapText="1"/>
    </xf>
    <xf numFmtId="0" fontId="9" fillId="3" borderId="5" xfId="0" applyFont="1" applyFill="1" applyBorder="1" applyAlignment="1">
      <alignment vertical="center"/>
    </xf>
    <xf numFmtId="3" fontId="9" fillId="3" borderId="5" xfId="0" applyNumberFormat="1" applyFont="1" applyFill="1" applyBorder="1" applyAlignment="1">
      <alignment horizontal="right" vertical="center"/>
    </xf>
    <xf numFmtId="0" fontId="9" fillId="3" borderId="5" xfId="0" applyFont="1" applyFill="1" applyBorder="1" applyAlignment="1">
      <alignment horizontal="right" vertical="center"/>
    </xf>
    <xf numFmtId="0" fontId="12" fillId="3" borderId="5" xfId="0" applyFont="1" applyFill="1" applyBorder="1" applyAlignment="1">
      <alignment horizontal="right" vertical="center" wrapText="1"/>
    </xf>
    <xf numFmtId="0" fontId="12" fillId="3" borderId="6" xfId="0" applyFont="1" applyFill="1" applyBorder="1" applyAlignment="1">
      <alignment horizontal="right" vertical="center" wrapText="1"/>
    </xf>
    <xf numFmtId="0" fontId="9" fillId="4" borderId="7" xfId="0" applyFont="1" applyFill="1" applyBorder="1" applyAlignment="1">
      <alignment horizontal="right" vertical="center"/>
    </xf>
    <xf numFmtId="0" fontId="9" fillId="4" borderId="7" xfId="0" applyFont="1" applyFill="1" applyBorder="1" applyAlignment="1">
      <alignment vertical="center"/>
    </xf>
    <xf numFmtId="0" fontId="9" fillId="3" borderId="6" xfId="0" applyFont="1" applyFill="1" applyBorder="1" applyAlignment="1">
      <alignment horizontal="right" vertical="center"/>
    </xf>
    <xf numFmtId="0" fontId="9" fillId="4" borderId="0" xfId="0" applyFont="1" applyFill="1" applyAlignment="1">
      <alignment horizontal="right"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3" borderId="5" xfId="0" applyFont="1" applyFill="1" applyBorder="1" applyAlignment="1">
      <alignment horizontal="center" vertical="center" wrapText="1"/>
    </xf>
    <xf numFmtId="0" fontId="9" fillId="4" borderId="7" xfId="0" applyFont="1" applyFill="1" applyBorder="1" applyAlignment="1">
      <alignment horizontal="right" vertical="center" wrapText="1"/>
    </xf>
    <xf numFmtId="0" fontId="9" fillId="4" borderId="0" xfId="0" applyFont="1" applyFill="1" applyAlignment="1">
      <alignment horizontal="right" vertical="center" wrapText="1"/>
    </xf>
    <xf numFmtId="0" fontId="12"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0" fillId="3" borderId="6" xfId="0" applyFill="1" applyBorder="1" applyAlignment="1">
      <alignment vertical="center" wrapText="1"/>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16" fillId="2" borderId="5" xfId="0" applyFont="1" applyFill="1" applyBorder="1" applyAlignment="1">
      <alignment vertical="center"/>
    </xf>
    <xf numFmtId="0" fontId="16" fillId="3" borderId="5" xfId="0" applyFont="1" applyFill="1" applyBorder="1" applyAlignment="1">
      <alignment horizontal="center" vertical="center"/>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7" fillId="0" borderId="5" xfId="0" applyFont="1" applyBorder="1" applyAlignment="1">
      <alignment vertical="center"/>
    </xf>
    <xf numFmtId="0" fontId="17" fillId="0" borderId="5" xfId="0" applyFont="1" applyBorder="1" applyAlignment="1">
      <alignment horizontal="right" vertical="center"/>
    </xf>
    <xf numFmtId="0" fontId="17" fillId="0" borderId="5" xfId="0" applyFont="1" applyBorder="1" applyAlignment="1">
      <alignment horizontal="right" vertical="center" wrapText="1"/>
    </xf>
    <xf numFmtId="0" fontId="17" fillId="0" borderId="6" xfId="0" applyFont="1" applyBorder="1" applyAlignment="1">
      <alignment horizontal="right" vertical="center" wrapText="1"/>
    </xf>
    <xf numFmtId="0" fontId="18" fillId="4" borderId="7" xfId="0" applyFont="1" applyFill="1" applyBorder="1" applyAlignment="1">
      <alignment vertical="center"/>
    </xf>
    <xf numFmtId="0" fontId="18" fillId="4" borderId="7" xfId="0" applyFont="1" applyFill="1" applyBorder="1" applyAlignment="1">
      <alignment horizontal="right" vertical="center"/>
    </xf>
    <xf numFmtId="0" fontId="18" fillId="4" borderId="7" xfId="0" applyFont="1" applyFill="1" applyBorder="1" applyAlignment="1">
      <alignment horizontal="right" vertical="center" wrapText="1"/>
    </xf>
    <xf numFmtId="0" fontId="18" fillId="4" borderId="0" xfId="0" applyFont="1" applyFill="1" applyAlignment="1">
      <alignment horizontal="right" vertical="center" wrapText="1"/>
    </xf>
    <xf numFmtId="0" fontId="16" fillId="3" borderId="16" xfId="0" applyFont="1" applyFill="1" applyBorder="1" applyAlignment="1">
      <alignment vertical="center" wrapText="1"/>
    </xf>
    <xf numFmtId="0" fontId="16" fillId="3" borderId="17" xfId="0" applyFont="1" applyFill="1" applyBorder="1" applyAlignment="1">
      <alignment vertical="center" wrapText="1"/>
    </xf>
    <xf numFmtId="0" fontId="17" fillId="5" borderId="15" xfId="0" applyFont="1" applyFill="1" applyBorder="1" applyAlignment="1">
      <alignment vertical="center" wrapText="1"/>
    </xf>
    <xf numFmtId="0" fontId="19" fillId="0" borderId="17" xfId="0" applyFont="1" applyBorder="1" applyAlignment="1">
      <alignment vertical="center" wrapText="1"/>
    </xf>
    <xf numFmtId="0" fontId="17" fillId="6" borderId="17" xfId="0" applyFont="1" applyFill="1" applyBorder="1" applyAlignment="1">
      <alignment vertical="center" wrapText="1"/>
    </xf>
    <xf numFmtId="0" fontId="14" fillId="0" borderId="15" xfId="0" applyFont="1" applyBorder="1" applyAlignment="1">
      <alignment vertical="center"/>
    </xf>
    <xf numFmtId="0" fontId="14" fillId="0" borderId="17" xfId="0" applyFont="1" applyBorder="1" applyAlignment="1">
      <alignment vertical="center"/>
    </xf>
    <xf numFmtId="0" fontId="14" fillId="0" borderId="17" xfId="0" applyFont="1" applyBorder="1" applyAlignment="1">
      <alignment vertical="center" wrapText="1"/>
    </xf>
    <xf numFmtId="0" fontId="9" fillId="3" borderId="19" xfId="0" applyFont="1" applyFill="1" applyBorder="1" applyAlignment="1">
      <alignment vertical="center"/>
    </xf>
    <xf numFmtId="0" fontId="9" fillId="3" borderId="19" xfId="0" applyFont="1" applyFill="1" applyBorder="1" applyAlignment="1">
      <alignment vertical="center" wrapText="1"/>
    </xf>
    <xf numFmtId="0" fontId="9" fillId="4" borderId="15" xfId="0" applyFont="1" applyFill="1" applyBorder="1" applyAlignment="1">
      <alignment vertical="center"/>
    </xf>
    <xf numFmtId="0" fontId="9" fillId="4" borderId="17" xfId="0" applyFont="1" applyFill="1" applyBorder="1" applyAlignment="1">
      <alignment vertical="center"/>
    </xf>
    <xf numFmtId="0" fontId="9" fillId="4" borderId="17" xfId="0" applyFont="1" applyFill="1" applyBorder="1" applyAlignment="1">
      <alignment vertical="center" wrapText="1"/>
    </xf>
    <xf numFmtId="9" fontId="9" fillId="4" borderId="17" xfId="0" applyNumberFormat="1" applyFont="1" applyFill="1" applyBorder="1" applyAlignment="1">
      <alignment vertical="center"/>
    </xf>
    <xf numFmtId="10" fontId="9" fillId="4" borderId="17" xfId="0" applyNumberFormat="1" applyFont="1" applyFill="1" applyBorder="1" applyAlignment="1">
      <alignment vertical="center"/>
    </xf>
    <xf numFmtId="10" fontId="9" fillId="4" borderId="17" xfId="0" applyNumberFormat="1" applyFont="1" applyFill="1" applyBorder="1" applyAlignment="1">
      <alignment vertical="center" wrapText="1"/>
    </xf>
    <xf numFmtId="0" fontId="14" fillId="2" borderId="18" xfId="0" applyFont="1" applyFill="1" applyBorder="1" applyAlignment="1">
      <alignment vertical="center"/>
    </xf>
    <xf numFmtId="0" fontId="9" fillId="2" borderId="19" xfId="0" applyFont="1" applyFill="1" applyBorder="1" applyAlignment="1">
      <alignment vertical="center"/>
    </xf>
    <xf numFmtId="0" fontId="9" fillId="2" borderId="1" xfId="0" applyFont="1" applyFill="1" applyBorder="1" applyAlignment="1">
      <alignment vertical="center"/>
    </xf>
    <xf numFmtId="0" fontId="9" fillId="3" borderId="1" xfId="0" applyFont="1" applyFill="1" applyBorder="1" applyAlignment="1">
      <alignment vertical="center" wrapText="1"/>
    </xf>
    <xf numFmtId="0" fontId="14" fillId="0" borderId="1" xfId="0" applyFont="1" applyBorder="1" applyAlignment="1">
      <alignment vertical="center"/>
    </xf>
    <xf numFmtId="0" fontId="14" fillId="0" borderId="1" xfId="0" applyFont="1" applyBorder="1" applyAlignment="1">
      <alignment horizontal="right" vertical="center"/>
    </xf>
    <xf numFmtId="0" fontId="14" fillId="0" borderId="1" xfId="0" applyFont="1" applyBorder="1" applyAlignment="1">
      <alignment horizontal="right" vertical="center" wrapText="1"/>
    </xf>
    <xf numFmtId="0" fontId="9" fillId="4" borderId="1" xfId="0" applyFont="1" applyFill="1" applyBorder="1" applyAlignment="1">
      <alignment vertical="center"/>
    </xf>
    <xf numFmtId="0" fontId="9" fillId="4" borderId="1" xfId="0" applyFont="1" applyFill="1" applyBorder="1" applyAlignment="1">
      <alignment horizontal="right" vertical="center"/>
    </xf>
    <xf numFmtId="0" fontId="9" fillId="4" borderId="1" xfId="0" applyFont="1" applyFill="1" applyBorder="1" applyAlignment="1">
      <alignment horizontal="right" vertical="center" wrapText="1"/>
    </xf>
    <xf numFmtId="9" fontId="9" fillId="4" borderId="1" xfId="0" applyNumberFormat="1" applyFont="1" applyFill="1" applyBorder="1" applyAlignment="1">
      <alignment horizontal="right" vertical="center"/>
    </xf>
    <xf numFmtId="10" fontId="9" fillId="4" borderId="1" xfId="0" applyNumberFormat="1" applyFont="1" applyFill="1" applyBorder="1" applyAlignment="1">
      <alignment horizontal="right" vertical="center"/>
    </xf>
    <xf numFmtId="10" fontId="9" fillId="4" borderId="1" xfId="0" applyNumberFormat="1" applyFont="1" applyFill="1" applyBorder="1" applyAlignment="1">
      <alignment horizontal="right" vertical="center" wrapText="1"/>
    </xf>
    <xf numFmtId="0" fontId="20" fillId="0" borderId="0" xfId="0" applyFont="1"/>
    <xf numFmtId="0" fontId="0" fillId="0" borderId="0" xfId="0"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left" indent="1"/>
    </xf>
    <xf numFmtId="0" fontId="21" fillId="7" borderId="20" xfId="0" applyFont="1" applyFill="1" applyBorder="1"/>
    <xf numFmtId="0" fontId="22" fillId="5" borderId="22" xfId="0" applyFont="1" applyFill="1" applyBorder="1" applyAlignment="1">
      <alignment horizontal="left"/>
    </xf>
    <xf numFmtId="0" fontId="22" fillId="5" borderId="1" xfId="0" applyFont="1" applyFill="1" applyBorder="1"/>
    <xf numFmtId="0" fontId="22" fillId="5" borderId="23" xfId="0" applyFont="1" applyFill="1" applyBorder="1"/>
    <xf numFmtId="0" fontId="22" fillId="0" borderId="22" xfId="0" applyFont="1" applyBorder="1" applyAlignment="1">
      <alignment horizontal="left"/>
    </xf>
    <xf numFmtId="0" fontId="22" fillId="0" borderId="1" xfId="0" applyFont="1" applyBorder="1"/>
    <xf numFmtId="0" fontId="22" fillId="0" borderId="23" xfId="0" applyFont="1" applyBorder="1"/>
    <xf numFmtId="0" fontId="19" fillId="3" borderId="1" xfId="0" applyFont="1" applyFill="1" applyBorder="1" applyAlignment="1">
      <alignment horizontal="center"/>
    </xf>
    <xf numFmtId="0" fontId="2" fillId="0" borderId="1" xfId="0" applyFont="1" applyBorder="1" applyAlignment="1">
      <alignment horizontal="left"/>
    </xf>
    <xf numFmtId="1" fontId="2" fillId="0" borderId="1" xfId="0" applyNumberFormat="1" applyFont="1" applyBorder="1"/>
    <xf numFmtId="164" fontId="0" fillId="0" borderId="1" xfId="1" applyNumberFormat="1" applyFont="1" applyBorder="1"/>
    <xf numFmtId="0" fontId="14" fillId="0" borderId="1" xfId="0" applyFont="1" applyBorder="1" applyAlignment="1">
      <alignment horizontal="justify" vertical="center"/>
    </xf>
    <xf numFmtId="165" fontId="19" fillId="0" borderId="1" xfId="0" applyNumberFormat="1" applyFont="1" applyBorder="1"/>
    <xf numFmtId="0" fontId="23" fillId="10" borderId="1" xfId="0" applyFont="1" applyFill="1" applyBorder="1" applyAlignment="1">
      <alignment horizontal="left"/>
    </xf>
    <xf numFmtId="1" fontId="23" fillId="10" borderId="1" xfId="0" applyNumberFormat="1" applyFont="1" applyFill="1" applyBorder="1"/>
    <xf numFmtId="164" fontId="24" fillId="4" borderId="1" xfId="1" applyNumberFormat="1" applyFont="1" applyFill="1" applyBorder="1"/>
    <xf numFmtId="0" fontId="25" fillId="0" borderId="1" xfId="0" applyFont="1" applyBorder="1" applyAlignment="1">
      <alignment horizontal="left"/>
    </xf>
    <xf numFmtId="9" fontId="25" fillId="0" borderId="1" xfId="1" applyFont="1" applyBorder="1"/>
    <xf numFmtId="164" fontId="25" fillId="0" borderId="1" xfId="1" applyNumberFormat="1" applyFont="1" applyFill="1" applyBorder="1"/>
    <xf numFmtId="10" fontId="25" fillId="0" borderId="1" xfId="1" applyNumberFormat="1" applyFont="1" applyFill="1" applyBorder="1"/>
    <xf numFmtId="0" fontId="9" fillId="0" borderId="0" xfId="0" applyFont="1" applyAlignment="1">
      <alignment vertical="center"/>
    </xf>
    <xf numFmtId="0" fontId="9" fillId="0" borderId="0" xfId="0" applyFont="1" applyAlignment="1">
      <alignment horizontal="right" vertical="center"/>
    </xf>
    <xf numFmtId="165" fontId="24" fillId="0" borderId="0" xfId="0" applyNumberFormat="1" applyFont="1"/>
    <xf numFmtId="0" fontId="25" fillId="0" borderId="0" xfId="0" applyFont="1" applyAlignment="1">
      <alignment horizontal="left"/>
    </xf>
    <xf numFmtId="9" fontId="25" fillId="0" borderId="0" xfId="1" applyFont="1" applyBorder="1"/>
    <xf numFmtId="164" fontId="25" fillId="0" borderId="0" xfId="1" applyNumberFormat="1" applyFont="1" applyFill="1" applyBorder="1"/>
    <xf numFmtId="10" fontId="25" fillId="0" borderId="0" xfId="1" applyNumberFormat="1" applyFont="1" applyFill="1" applyBorder="1"/>
    <xf numFmtId="0" fontId="19" fillId="2" borderId="1" xfId="0" applyFont="1" applyFill="1" applyBorder="1"/>
    <xf numFmtId="0" fontId="27" fillId="0" borderId="1" xfId="0" applyFont="1" applyBorder="1"/>
    <xf numFmtId="9" fontId="27" fillId="0" borderId="1" xfId="1" applyFont="1" applyBorder="1"/>
    <xf numFmtId="164" fontId="28" fillId="0" borderId="1" xfId="1" applyNumberFormat="1" applyFont="1" applyBorder="1"/>
    <xf numFmtId="9" fontId="19" fillId="0" borderId="1" xfId="1" applyFont="1" applyBorder="1"/>
    <xf numFmtId="0" fontId="24" fillId="4" borderId="1" xfId="0" applyFont="1" applyFill="1" applyBorder="1"/>
    <xf numFmtId="0" fontId="19" fillId="3" borderId="1" xfId="0" applyFont="1" applyFill="1" applyBorder="1"/>
    <xf numFmtId="164" fontId="24" fillId="0" borderId="1" xfId="1" applyNumberFormat="1" applyFont="1" applyBorder="1"/>
    <xf numFmtId="0" fontId="0" fillId="2" borderId="1" xfId="0" applyFill="1" applyBorder="1"/>
    <xf numFmtId="0" fontId="19" fillId="0" borderId="0" xfId="0" applyFont="1"/>
    <xf numFmtId="0" fontId="24" fillId="3" borderId="1" xfId="0" applyFont="1" applyFill="1" applyBorder="1"/>
    <xf numFmtId="49" fontId="24" fillId="3" borderId="1" xfId="0" applyNumberFormat="1" applyFont="1" applyFill="1" applyBorder="1" applyAlignment="1">
      <alignment horizontal="right"/>
    </xf>
    <xf numFmtId="0" fontId="24" fillId="3" borderId="1" xfId="0" applyFont="1" applyFill="1" applyBorder="1" applyAlignment="1">
      <alignment horizontal="right"/>
    </xf>
    <xf numFmtId="164" fontId="29" fillId="0" borderId="1" xfId="1" applyNumberFormat="1" applyFont="1" applyFill="1" applyBorder="1"/>
    <xf numFmtId="164" fontId="18" fillId="4" borderId="1" xfId="1" applyNumberFormat="1" applyFont="1" applyFill="1" applyBorder="1"/>
    <xf numFmtId="0" fontId="30" fillId="2" borderId="1" xfId="0" applyFont="1" applyFill="1" applyBorder="1" applyAlignment="1">
      <alignment vertical="center" wrapText="1"/>
    </xf>
    <xf numFmtId="0" fontId="30" fillId="3" borderId="1" xfId="0" applyFont="1" applyFill="1" applyBorder="1" applyAlignment="1">
      <alignment vertical="center" wrapText="1"/>
    </xf>
    <xf numFmtId="0" fontId="30" fillId="2" borderId="1" xfId="0" applyFont="1" applyFill="1" applyBorder="1" applyAlignment="1">
      <alignment wrapText="1"/>
    </xf>
    <xf numFmtId="0" fontId="30" fillId="3" borderId="1" xfId="0" applyFont="1" applyFill="1" applyBorder="1" applyAlignment="1">
      <alignment wrapText="1"/>
    </xf>
    <xf numFmtId="0" fontId="9" fillId="9" borderId="1" xfId="0" applyFont="1" applyFill="1" applyBorder="1"/>
    <xf numFmtId="0" fontId="24" fillId="2" borderId="1" xfId="0" applyFont="1" applyFill="1" applyBorder="1" applyAlignment="1">
      <alignment horizontal="left"/>
    </xf>
    <xf numFmtId="0" fontId="24" fillId="3" borderId="1" xfId="0" applyFont="1" applyFill="1" applyBorder="1" applyAlignment="1">
      <alignment horizontal="center"/>
    </xf>
    <xf numFmtId="0" fontId="9" fillId="2" borderId="1" xfId="0" applyFont="1" applyFill="1" applyBorder="1" applyAlignment="1">
      <alignment horizontal="left" vertical="center"/>
    </xf>
    <xf numFmtId="0" fontId="9" fillId="2" borderId="1" xfId="0" applyFont="1" applyFill="1" applyBorder="1" applyAlignment="1">
      <alignment horizontal="center" vertical="center"/>
    </xf>
    <xf numFmtId="0" fontId="9" fillId="3" borderId="1" xfId="0" applyFont="1" applyFill="1" applyBorder="1" applyAlignment="1">
      <alignment horizontal="center" vertical="center"/>
    </xf>
    <xf numFmtId="0" fontId="24" fillId="2" borderId="1" xfId="0" applyFont="1" applyFill="1" applyBorder="1"/>
    <xf numFmtId="0" fontId="24" fillId="2" borderId="1" xfId="0" applyFont="1" applyFill="1" applyBorder="1" applyAlignment="1">
      <alignment horizontal="center"/>
    </xf>
    <xf numFmtId="0" fontId="9" fillId="11" borderId="1" xfId="0" applyFont="1" applyFill="1" applyBorder="1" applyAlignment="1">
      <alignment horizontal="center"/>
    </xf>
    <xf numFmtId="0" fontId="9" fillId="12" borderId="4" xfId="0" applyFont="1" applyFill="1" applyBorder="1" applyAlignment="1">
      <alignment horizontal="center"/>
    </xf>
    <xf numFmtId="0" fontId="24" fillId="3" borderId="1" xfId="0" applyFont="1" applyFill="1" applyBorder="1" applyAlignment="1">
      <alignment horizontal="center" vertical="center" wrapText="1"/>
    </xf>
    <xf numFmtId="0" fontId="26" fillId="0" borderId="0" xfId="0" applyFont="1" applyAlignment="1">
      <alignment horizontal="left" wrapText="1"/>
    </xf>
    <xf numFmtId="0" fontId="0" fillId="0" borderId="1" xfId="0" applyBorder="1" applyAlignment="1">
      <alignment horizontal="left" wrapText="1" indent="1"/>
    </xf>
    <xf numFmtId="0" fontId="31" fillId="0" borderId="0" xfId="0" applyFont="1"/>
    <xf numFmtId="0" fontId="32" fillId="0" borderId="0" xfId="0" applyFont="1"/>
    <xf numFmtId="0" fontId="31" fillId="0" borderId="0" xfId="0" applyFont="1" applyAlignment="1">
      <alignment horizontal="left"/>
    </xf>
    <xf numFmtId="0" fontId="31" fillId="0" borderId="0" xfId="0" applyFont="1" applyAlignment="1">
      <alignment wrapText="1"/>
    </xf>
    <xf numFmtId="0" fontId="33" fillId="0" borderId="0" xfId="0" applyFont="1" applyAlignment="1">
      <alignment vertical="center"/>
    </xf>
    <xf numFmtId="0" fontId="31" fillId="0" borderId="0" xfId="0" applyFont="1" applyAlignment="1">
      <alignment horizontal="left" wrapText="1"/>
    </xf>
    <xf numFmtId="0" fontId="9" fillId="4" borderId="2" xfId="0" applyFont="1" applyFill="1" applyBorder="1" applyAlignment="1">
      <alignment vertical="center"/>
    </xf>
    <xf numFmtId="0" fontId="9" fillId="4" borderId="2" xfId="0" applyFont="1" applyFill="1" applyBorder="1" applyAlignment="1">
      <alignment horizontal="right" vertical="center"/>
    </xf>
    <xf numFmtId="165" fontId="24" fillId="4" borderId="2" xfId="0" applyNumberFormat="1" applyFont="1" applyFill="1" applyBorder="1"/>
    <xf numFmtId="0" fontId="27" fillId="0" borderId="0" xfId="0" applyFont="1"/>
    <xf numFmtId="9" fontId="27" fillId="0" borderId="0" xfId="1" applyFont="1" applyBorder="1"/>
    <xf numFmtId="0" fontId="24" fillId="0" borderId="0" xfId="0" applyFont="1"/>
    <xf numFmtId="164" fontId="24" fillId="0" borderId="0" xfId="1" applyNumberFormat="1" applyFont="1" applyFill="1" applyBorder="1"/>
    <xf numFmtId="164" fontId="18" fillId="0" borderId="0" xfId="1" applyNumberFormat="1" applyFont="1" applyFill="1" applyBorder="1"/>
    <xf numFmtId="0" fontId="24" fillId="0" borderId="1" xfId="0" applyFont="1" applyBorder="1" applyAlignment="1">
      <alignment horizontal="left"/>
    </xf>
    <xf numFmtId="0" fontId="24" fillId="4" borderId="1" xfId="0" applyFont="1" applyFill="1" applyBorder="1" applyAlignment="1">
      <alignment horizontal="left"/>
    </xf>
    <xf numFmtId="0" fontId="24" fillId="0" borderId="1" xfId="0" applyFont="1" applyBorder="1"/>
    <xf numFmtId="0" fontId="34" fillId="3" borderId="4" xfId="0" applyFont="1" applyFill="1" applyBorder="1"/>
    <xf numFmtId="16" fontId="34" fillId="3" borderId="4" xfId="0" applyNumberFormat="1" applyFont="1" applyFill="1" applyBorder="1"/>
    <xf numFmtId="0" fontId="34" fillId="3" borderId="21" xfId="0" applyFont="1" applyFill="1" applyBorder="1"/>
    <xf numFmtId="0" fontId="34" fillId="8" borderId="24" xfId="0" applyFont="1" applyFill="1" applyBorder="1" applyAlignment="1">
      <alignment horizontal="left"/>
    </xf>
    <xf numFmtId="0" fontId="34" fillId="4" borderId="2" xfId="0" applyFont="1" applyFill="1" applyBorder="1"/>
    <xf numFmtId="0" fontId="34" fillId="4" borderId="25" xfId="0" applyFont="1" applyFill="1" applyBorder="1"/>
    <xf numFmtId="0" fontId="19" fillId="0" borderId="1" xfId="0" applyFont="1" applyBorder="1" applyAlignment="1">
      <alignment horizontal="left"/>
    </xf>
    <xf numFmtId="0" fontId="19" fillId="0" borderId="1" xfId="0" applyFont="1" applyBorder="1"/>
    <xf numFmtId="0" fontId="24" fillId="0" borderId="0" xfId="0" applyFont="1" applyAlignment="1">
      <alignment horizontal="left"/>
    </xf>
    <xf numFmtId="0" fontId="0" fillId="0" borderId="0" xfId="0" applyAlignment="1">
      <alignment horizontal="left" indent="1"/>
    </xf>
    <xf numFmtId="0" fontId="33" fillId="0" borderId="0" xfId="0" applyFont="1" applyAlignment="1">
      <alignment wrapText="1"/>
    </xf>
    <xf numFmtId="0" fontId="33" fillId="0" borderId="0" xfId="0" applyFont="1" applyAlignment="1">
      <alignment horizontal="left" wrapText="1"/>
    </xf>
    <xf numFmtId="164" fontId="0" fillId="0" borderId="0" xfId="1" applyNumberFormat="1" applyFont="1"/>
    <xf numFmtId="164" fontId="0" fillId="0" borderId="0" xfId="0" applyNumberFormat="1"/>
    <xf numFmtId="165" fontId="0" fillId="0" borderId="1" xfId="0" applyNumberFormat="1" applyBorder="1"/>
    <xf numFmtId="165" fontId="24" fillId="4" borderId="1" xfId="0" applyNumberFormat="1" applyFont="1" applyFill="1" applyBorder="1"/>
    <xf numFmtId="0" fontId="37" fillId="0" borderId="0" xfId="0" applyFont="1"/>
    <xf numFmtId="164" fontId="2" fillId="0" borderId="1" xfId="0" applyNumberFormat="1" applyFont="1" applyBorder="1" applyAlignment="1">
      <alignment horizontal="right"/>
    </xf>
    <xf numFmtId="164" fontId="2" fillId="0" borderId="1" xfId="1" applyNumberFormat="1" applyFont="1" applyBorder="1"/>
    <xf numFmtId="164" fontId="2" fillId="13" borderId="1" xfId="0" applyNumberFormat="1" applyFont="1" applyFill="1" applyBorder="1"/>
    <xf numFmtId="164" fontId="2" fillId="0" borderId="1" xfId="0" applyNumberFormat="1" applyFont="1" applyBorder="1"/>
    <xf numFmtId="1" fontId="0" fillId="0" borderId="0" xfId="0" applyNumberFormat="1"/>
    <xf numFmtId="164" fontId="23" fillId="10" borderId="1" xfId="0" applyNumberFormat="1" applyFont="1" applyFill="1" applyBorder="1" applyAlignment="1">
      <alignment horizontal="right"/>
    </xf>
    <xf numFmtId="164" fontId="23" fillId="10" borderId="1" xfId="0" applyNumberFormat="1" applyFont="1" applyFill="1" applyBorder="1"/>
    <xf numFmtId="0" fontId="9" fillId="14" borderId="1" xfId="0" applyFont="1" applyFill="1" applyBorder="1" applyAlignment="1">
      <alignment horizontal="center"/>
    </xf>
    <xf numFmtId="0" fontId="10" fillId="5" borderId="1" xfId="0" applyFont="1" applyFill="1" applyBorder="1" applyAlignment="1">
      <alignment horizontal="justify" vertical="center"/>
    </xf>
    <xf numFmtId="0" fontId="10" fillId="4" borderId="1" xfId="0" applyFont="1" applyFill="1" applyBorder="1" applyAlignment="1">
      <alignment horizontal="justify" vertical="center"/>
    </xf>
    <xf numFmtId="0" fontId="10" fillId="4" borderId="1" xfId="0" applyFont="1" applyFill="1" applyBorder="1" applyAlignment="1">
      <alignment horizontal="center" vertical="center"/>
    </xf>
    <xf numFmtId="0" fontId="10" fillId="3" borderId="1" xfId="0" applyFont="1" applyFill="1" applyBorder="1" applyAlignment="1">
      <alignment horizontal="justify" vertical="center"/>
    </xf>
    <xf numFmtId="0" fontId="10" fillId="3" borderId="1" xfId="0" applyFont="1" applyFill="1" applyBorder="1" applyAlignment="1">
      <alignment horizontal="justify" vertical="center" wrapText="1"/>
    </xf>
    <xf numFmtId="0" fontId="10" fillId="3" borderId="2" xfId="0" applyFont="1" applyFill="1" applyBorder="1" applyAlignment="1">
      <alignment horizontal="justify" vertical="center"/>
    </xf>
    <xf numFmtId="0" fontId="10" fillId="5" borderId="4" xfId="0" applyFont="1" applyFill="1" applyBorder="1" applyAlignment="1">
      <alignment horizontal="justify" vertical="center"/>
    </xf>
    <xf numFmtId="0" fontId="10" fillId="5" borderId="28" xfId="0" applyFont="1" applyFill="1" applyBorder="1" applyAlignment="1">
      <alignment horizontal="justify" vertical="center"/>
    </xf>
    <xf numFmtId="0" fontId="10" fillId="5" borderId="28" xfId="0" applyFont="1" applyFill="1" applyBorder="1" applyAlignment="1">
      <alignment vertical="center"/>
    </xf>
    <xf numFmtId="0" fontId="15" fillId="5" borderId="28" xfId="0" applyFont="1" applyFill="1" applyBorder="1" applyAlignment="1">
      <alignment horizontal="center" vertical="center"/>
    </xf>
    <xf numFmtId="0" fontId="15"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15" fillId="5" borderId="22" xfId="0" applyFont="1" applyFill="1" applyBorder="1" applyAlignment="1">
      <alignment horizontal="center" vertical="center"/>
    </xf>
    <xf numFmtId="0" fontId="15" fillId="5" borderId="4" xfId="0" applyFont="1" applyFill="1" applyBorder="1" applyAlignment="1">
      <alignment horizontal="center" vertical="center"/>
    </xf>
    <xf numFmtId="0" fontId="35" fillId="4" borderId="29" xfId="0" applyFont="1" applyFill="1" applyBorder="1"/>
    <xf numFmtId="0" fontId="35" fillId="4" borderId="30" xfId="0" applyFont="1" applyFill="1" applyBorder="1"/>
    <xf numFmtId="0" fontId="35" fillId="4" borderId="31" xfId="0" applyFont="1" applyFill="1" applyBorder="1"/>
    <xf numFmtId="0" fontId="20" fillId="0" borderId="32" xfId="0" applyFont="1" applyBorder="1" applyAlignment="1">
      <alignment horizontal="left"/>
    </xf>
    <xf numFmtId="0" fontId="0" fillId="0" borderId="28" xfId="0" applyBorder="1"/>
    <xf numFmtId="0" fontId="0" fillId="0" borderId="33" xfId="0" applyBorder="1"/>
    <xf numFmtId="0" fontId="0" fillId="0" borderId="32" xfId="0" applyBorder="1" applyAlignment="1">
      <alignment horizontal="left" indent="1"/>
    </xf>
    <xf numFmtId="0" fontId="24" fillId="0" borderId="32" xfId="0" applyFont="1" applyBorder="1" applyAlignment="1">
      <alignment horizontal="left"/>
    </xf>
    <xf numFmtId="0" fontId="24" fillId="0" borderId="28" xfId="0" applyFont="1" applyBorder="1"/>
    <xf numFmtId="0" fontId="24" fillId="0" borderId="33" xfId="0" applyFont="1" applyBorder="1"/>
    <xf numFmtId="0" fontId="0" fillId="0" borderId="34" xfId="0" applyBorder="1" applyAlignment="1">
      <alignment horizontal="left" indent="1"/>
    </xf>
    <xf numFmtId="0" fontId="0" fillId="0" borderId="35" xfId="0" applyBorder="1"/>
    <xf numFmtId="0" fontId="0" fillId="0" borderId="36" xfId="0" applyBorder="1"/>
    <xf numFmtId="0" fontId="36" fillId="5" borderId="22" xfId="0" applyFont="1" applyFill="1" applyBorder="1" applyAlignment="1">
      <alignment horizontal="center"/>
    </xf>
    <xf numFmtId="0" fontId="36" fillId="5" borderId="28" xfId="0" applyFont="1" applyFill="1" applyBorder="1" applyAlignment="1">
      <alignment horizontal="center"/>
    </xf>
    <xf numFmtId="0" fontId="36" fillId="5" borderId="1" xfId="0" applyFont="1" applyFill="1" applyBorder="1" applyAlignment="1">
      <alignment horizontal="center"/>
    </xf>
    <xf numFmtId="0" fontId="15" fillId="5" borderId="23"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10" fillId="3" borderId="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2" borderId="9" xfId="0" applyFont="1" applyFill="1" applyBorder="1" applyAlignment="1">
      <alignment vertical="center"/>
    </xf>
    <xf numFmtId="0" fontId="9" fillId="2" borderId="7" xfId="0" applyFont="1" applyFill="1" applyBorder="1" applyAlignment="1">
      <alignment vertical="center"/>
    </xf>
    <xf numFmtId="0" fontId="9" fillId="2" borderId="5" xfId="0" applyFont="1" applyFill="1" applyBorder="1" applyAlignment="1">
      <alignment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13" xfId="0" applyFont="1" applyBorder="1" applyAlignment="1">
      <alignment vertical="center"/>
    </xf>
    <xf numFmtId="0" fontId="31" fillId="0" borderId="0" xfId="0" applyFont="1" applyAlignment="1">
      <alignment wrapText="1"/>
    </xf>
    <xf numFmtId="0" fontId="31" fillId="5" borderId="0" xfId="0" applyFont="1" applyFill="1" applyAlignment="1">
      <alignment vertical="center" wrapText="1"/>
    </xf>
    <xf numFmtId="0" fontId="31" fillId="0" borderId="0" xfId="0" applyFont="1" applyAlignment="1">
      <alignment horizontal="justify" vertical="center"/>
    </xf>
    <xf numFmtId="0" fontId="31" fillId="0" borderId="0" xfId="0" applyFont="1" applyAlignment="1">
      <alignment horizontal="justify" vertical="center" wrapText="1"/>
    </xf>
    <xf numFmtId="0" fontId="9" fillId="2" borderId="7" xfId="0" applyFont="1" applyFill="1" applyBorder="1" applyAlignment="1">
      <alignment horizontal="center" vertical="center"/>
    </xf>
    <xf numFmtId="0" fontId="16" fillId="2" borderId="14" xfId="0" applyFont="1" applyFill="1" applyBorder="1" applyAlignment="1">
      <alignment vertical="center" wrapText="1"/>
    </xf>
    <xf numFmtId="0" fontId="16" fillId="2" borderId="15" xfId="0" applyFont="1" applyFill="1" applyBorder="1" applyAlignment="1">
      <alignment vertical="center" wrapText="1"/>
    </xf>
    <xf numFmtId="0" fontId="9" fillId="3" borderId="1" xfId="0" applyFont="1" applyFill="1" applyBorder="1" applyAlignment="1">
      <alignment vertical="center" wrapText="1"/>
    </xf>
    <xf numFmtId="0" fontId="9" fillId="2" borderId="1" xfId="0" applyFont="1" applyFill="1" applyBorder="1" applyAlignment="1">
      <alignment vertical="center"/>
    </xf>
    <xf numFmtId="0" fontId="33" fillId="0" borderId="0" xfId="0" applyFont="1" applyAlignment="1">
      <alignment horizontal="left" wrapText="1"/>
    </xf>
    <xf numFmtId="0" fontId="31" fillId="0" borderId="0" xfId="0" applyFont="1" applyAlignment="1">
      <alignment horizontal="left" wrapText="1"/>
    </xf>
    <xf numFmtId="0" fontId="26" fillId="0" borderId="0" xfId="0" applyFont="1" applyAlignment="1">
      <alignment horizontal="left" wrapText="1"/>
    </xf>
    <xf numFmtId="0" fontId="19" fillId="2" borderId="1" xfId="0" applyFont="1" applyFill="1" applyBorder="1" applyAlignment="1">
      <alignment horizontal="center"/>
    </xf>
    <xf numFmtId="0" fontId="19" fillId="0" borderId="1" xfId="0" applyFont="1" applyBorder="1" applyAlignment="1">
      <alignment horizontal="center"/>
    </xf>
    <xf numFmtId="0" fontId="19" fillId="0" borderId="23" xfId="0" applyFont="1" applyBorder="1" applyAlignment="1">
      <alignment horizontal="left"/>
    </xf>
    <xf numFmtId="0" fontId="19" fillId="0" borderId="27" xfId="0" applyFont="1" applyBorder="1" applyAlignment="1">
      <alignment horizontal="left"/>
    </xf>
    <xf numFmtId="0" fontId="19" fillId="0" borderId="22" xfId="0" applyFont="1" applyBorder="1" applyAlignment="1">
      <alignment horizontal="left"/>
    </xf>
    <xf numFmtId="0" fontId="31" fillId="0" borderId="26" xfId="0" applyFont="1" applyBorder="1" applyAlignment="1">
      <alignment horizontal="left" wrapText="1"/>
    </xf>
    <xf numFmtId="0" fontId="19" fillId="0" borderId="1" xfId="0" applyFont="1" applyBorder="1" applyAlignment="1">
      <alignment horizontal="left"/>
    </xf>
    <xf numFmtId="0" fontId="31" fillId="0" borderId="0" xfId="0" applyFont="1" applyAlignment="1">
      <alignment horizontal="left" vertical="top" wrapText="1"/>
    </xf>
    <xf numFmtId="0" fontId="14" fillId="0" borderId="1" xfId="0" applyFont="1" applyBorder="1" applyAlignment="1">
      <alignment horizontal="left" vertical="center"/>
    </xf>
  </cellXfs>
  <cellStyles count="2">
    <cellStyle name="Navadno" xfId="0" builtinId="0"/>
    <cellStyle name="Odstotek" xfId="1" builtinId="5"/>
  </cellStyles>
  <dxfs count="7">
    <dxf>
      <border diagonalUp="0" diagonalDown="0">
        <left style="thin">
          <color theme="1"/>
        </left>
        <right/>
        <top style="thin">
          <color theme="1"/>
        </top>
        <bottom style="thin">
          <color theme="1"/>
        </bottom>
        <vertical style="thin">
          <color theme="1"/>
        </vertical>
        <horizontal style="thin">
          <color theme="1"/>
        </horizontal>
      </border>
    </dxf>
    <dxf>
      <border diagonalUp="0" diagonalDown="0">
        <left style="thin">
          <color theme="1"/>
        </left>
        <right style="thin">
          <color theme="1"/>
        </right>
        <top style="thin">
          <color theme="1"/>
        </top>
        <bottom style="thin">
          <color theme="1"/>
        </bottom>
        <vertical style="thin">
          <color theme="1"/>
        </vertical>
        <horizontal style="thin">
          <color theme="1"/>
        </horizontal>
      </border>
    </dxf>
    <dxf>
      <alignment horizontal="left" vertical="bottom" textRotation="0" wrapText="0" indent="1" justifyLastLine="0" shrinkToFit="0" readingOrder="0"/>
      <border diagonalUp="0" diagonalDown="0">
        <left/>
        <right style="thin">
          <color theme="1"/>
        </right>
        <top style="thin">
          <color theme="1"/>
        </top>
        <bottom style="thin">
          <color theme="1"/>
        </bottom>
        <vertical style="thin">
          <color theme="1"/>
        </vertical>
        <horizontal style="thin">
          <color theme="1"/>
        </horizontal>
      </border>
    </dxf>
    <dxf>
      <border>
        <top style="thin">
          <color theme="1"/>
        </top>
      </border>
    </dxf>
    <dxf>
      <border diagonalUp="0" diagonalDown="0">
        <left style="thin">
          <color theme="1"/>
        </left>
        <right style="thin">
          <color theme="1"/>
        </right>
        <top style="thin">
          <color theme="1"/>
        </top>
        <bottom style="thin">
          <color theme="1"/>
        </bottom>
      </border>
    </dxf>
    <dxf>
      <border>
        <bottom style="thin">
          <color theme="1"/>
        </bottom>
      </border>
    </dxf>
    <dxf>
      <font>
        <strike val="0"/>
        <outline val="0"/>
        <shadow val="0"/>
        <u val="none"/>
        <vertAlign val="baseline"/>
        <sz val="11"/>
        <color auto="1"/>
        <name val="Aptos Narrow"/>
        <family val="2"/>
        <charset val="238"/>
        <scheme val="minor"/>
      </font>
      <fill>
        <patternFill patternType="solid">
          <fgColor indexed="64"/>
          <bgColor theme="5" tint="0.39997558519241921"/>
        </patternFill>
      </fill>
      <border diagonalUp="0" diagonalDown="0">
        <left style="thin">
          <color theme="1"/>
        </left>
        <right style="thin">
          <color theme="1"/>
        </right>
        <top/>
        <bottom/>
        <vertical style="thin">
          <color theme="1"/>
        </vertical>
        <horizontal style="thin">
          <color theme="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C5A43F9-3385-4346-AB21-9A736B1F586A}" name="Tabela13" displayName="Tabela13" ref="A432:C448" totalsRowShown="0" headerRowDxfId="6" headerRowBorderDxfId="5" tableBorderDxfId="4" totalsRowBorderDxfId="3">
  <tableColumns count="3">
    <tableColumn id="1" xr3:uid="{A84F48AB-68D2-463A-9117-847E8A0B3197}" name="tip enote/tip zavoda" dataDxfId="2"/>
    <tableColumn id="2" xr3:uid="{C44F2B9E-CCBA-4A44-B358-D70C5EEAE9AC}" name="2010-2019" dataDxfId="1"/>
    <tableColumn id="3" xr3:uid="{C2C83A67-5B41-450C-8DD6-34F1AB670297}" name="2020-2024" dataDxfId="0"/>
  </tableColumns>
  <tableStyleInfo name="TableStyleLight10"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4AC93-9155-4BA9-B946-9635FBF314F2}">
  <dimension ref="A3:F450"/>
  <sheetViews>
    <sheetView showGridLines="0" tabSelected="1" workbookViewId="0">
      <selection activeCell="C3" sqref="C3"/>
    </sheetView>
  </sheetViews>
  <sheetFormatPr defaultRowHeight="14.25" x14ac:dyDescent="0.45"/>
  <cols>
    <col min="1" max="1" width="34.796875" customWidth="1"/>
    <col min="2" max="2" width="28.46484375" customWidth="1"/>
    <col min="5" max="5" width="25.86328125" customWidth="1"/>
    <col min="6" max="6" width="22.19921875" customWidth="1"/>
    <col min="7" max="7" width="13" customWidth="1"/>
    <col min="8" max="8" width="11.53125" customWidth="1"/>
    <col min="9" max="9" width="12.1328125" customWidth="1"/>
    <col min="10" max="10" width="12.86328125" customWidth="1"/>
  </cols>
  <sheetData>
    <row r="3" spans="1:5" ht="18" x14ac:dyDescent="0.55000000000000004">
      <c r="A3" s="15" t="s">
        <v>284</v>
      </c>
      <c r="E3" s="15"/>
    </row>
    <row r="5" spans="1:5" x14ac:dyDescent="0.45">
      <c r="A5" s="159" t="s">
        <v>299</v>
      </c>
      <c r="B5" s="159" t="s">
        <v>394</v>
      </c>
    </row>
    <row r="6" spans="1:5" x14ac:dyDescent="0.45">
      <c r="A6" s="195" t="s">
        <v>5</v>
      </c>
      <c r="B6" s="197">
        <v>103</v>
      </c>
    </row>
    <row r="7" spans="1:5" x14ac:dyDescent="0.45">
      <c r="A7" s="121" t="s">
        <v>177</v>
      </c>
      <c r="B7" s="118">
        <v>21</v>
      </c>
    </row>
    <row r="8" spans="1:5" x14ac:dyDescent="0.45">
      <c r="A8" s="121" t="s">
        <v>178</v>
      </c>
      <c r="B8" s="118">
        <v>1</v>
      </c>
    </row>
    <row r="9" spans="1:5" x14ac:dyDescent="0.45">
      <c r="A9" s="121" t="s">
        <v>179</v>
      </c>
      <c r="B9" s="118">
        <v>2</v>
      </c>
    </row>
    <row r="10" spans="1:5" ht="48" customHeight="1" x14ac:dyDescent="0.45">
      <c r="A10" s="180" t="s">
        <v>367</v>
      </c>
      <c r="B10" s="118">
        <v>1</v>
      </c>
    </row>
    <row r="11" spans="1:5" x14ac:dyDescent="0.45">
      <c r="A11" s="121" t="s">
        <v>306</v>
      </c>
      <c r="B11" s="118">
        <v>47</v>
      </c>
    </row>
    <row r="12" spans="1:5" x14ac:dyDescent="0.45">
      <c r="A12" s="121" t="s">
        <v>21</v>
      </c>
      <c r="B12" s="118">
        <v>24</v>
      </c>
    </row>
    <row r="13" spans="1:5" x14ac:dyDescent="0.45">
      <c r="A13" s="121" t="s">
        <v>182</v>
      </c>
      <c r="B13" s="118">
        <v>7</v>
      </c>
    </row>
    <row r="14" spans="1:5" x14ac:dyDescent="0.45">
      <c r="A14" s="195" t="s">
        <v>15</v>
      </c>
      <c r="B14" s="197">
        <v>15</v>
      </c>
    </row>
    <row r="15" spans="1:5" x14ac:dyDescent="0.45">
      <c r="A15" s="121" t="s">
        <v>177</v>
      </c>
      <c r="B15" s="118">
        <v>5</v>
      </c>
    </row>
    <row r="16" spans="1:5" x14ac:dyDescent="0.45">
      <c r="A16" s="121" t="s">
        <v>306</v>
      </c>
      <c r="B16" s="118">
        <v>2</v>
      </c>
    </row>
    <row r="17" spans="1:3" x14ac:dyDescent="0.45">
      <c r="A17" s="121" t="s">
        <v>182</v>
      </c>
      <c r="B17" s="118">
        <v>8</v>
      </c>
    </row>
    <row r="18" spans="1:3" x14ac:dyDescent="0.45">
      <c r="A18" s="195" t="s">
        <v>17</v>
      </c>
      <c r="B18" s="197">
        <v>72</v>
      </c>
    </row>
    <row r="19" spans="1:3" x14ac:dyDescent="0.45">
      <c r="A19" s="121" t="s">
        <v>177</v>
      </c>
      <c r="B19" s="118">
        <v>26</v>
      </c>
    </row>
    <row r="20" spans="1:3" x14ac:dyDescent="0.45">
      <c r="A20" s="121" t="s">
        <v>178</v>
      </c>
      <c r="B20" s="118">
        <v>2</v>
      </c>
    </row>
    <row r="21" spans="1:3" x14ac:dyDescent="0.45">
      <c r="A21" s="121" t="s">
        <v>183</v>
      </c>
      <c r="B21" s="118">
        <v>8</v>
      </c>
    </row>
    <row r="22" spans="1:3" x14ac:dyDescent="0.45">
      <c r="A22" s="121" t="s">
        <v>179</v>
      </c>
      <c r="B22" s="118">
        <v>2</v>
      </c>
    </row>
    <row r="23" spans="1:3" x14ac:dyDescent="0.45">
      <c r="A23" s="121" t="s">
        <v>306</v>
      </c>
      <c r="B23" s="118">
        <v>19</v>
      </c>
    </row>
    <row r="24" spans="1:3" x14ac:dyDescent="0.45">
      <c r="A24" s="121" t="s">
        <v>182</v>
      </c>
      <c r="B24" s="118">
        <v>15</v>
      </c>
    </row>
    <row r="25" spans="1:3" x14ac:dyDescent="0.45">
      <c r="A25" s="195" t="s">
        <v>19</v>
      </c>
      <c r="B25" s="197">
        <v>95</v>
      </c>
    </row>
    <row r="26" spans="1:3" x14ac:dyDescent="0.45">
      <c r="A26" s="121" t="s">
        <v>177</v>
      </c>
      <c r="B26" s="118">
        <v>8</v>
      </c>
      <c r="C26" s="117"/>
    </row>
    <row r="27" spans="1:3" x14ac:dyDescent="0.45">
      <c r="A27" s="121" t="s">
        <v>178</v>
      </c>
      <c r="B27" s="118">
        <v>19</v>
      </c>
    </row>
    <row r="28" spans="1:3" x14ac:dyDescent="0.45">
      <c r="A28" s="121" t="s">
        <v>183</v>
      </c>
      <c r="B28" s="118">
        <v>7</v>
      </c>
    </row>
    <row r="29" spans="1:3" ht="33.75" customHeight="1" x14ac:dyDescent="0.45">
      <c r="A29" s="180" t="s">
        <v>367</v>
      </c>
      <c r="B29" s="118">
        <v>4</v>
      </c>
    </row>
    <row r="30" spans="1:3" x14ac:dyDescent="0.45">
      <c r="A30" s="121" t="s">
        <v>306</v>
      </c>
      <c r="B30" s="118">
        <v>49</v>
      </c>
      <c r="C30" s="117"/>
    </row>
    <row r="31" spans="1:3" x14ac:dyDescent="0.45">
      <c r="A31" s="121" t="s">
        <v>184</v>
      </c>
      <c r="B31" s="118">
        <v>6</v>
      </c>
    </row>
    <row r="32" spans="1:3" x14ac:dyDescent="0.45">
      <c r="A32" s="121" t="s">
        <v>368</v>
      </c>
      <c r="B32" s="118">
        <v>2</v>
      </c>
    </row>
    <row r="33" spans="1:2" x14ac:dyDescent="0.45">
      <c r="A33" s="195" t="s">
        <v>21</v>
      </c>
      <c r="B33" s="197">
        <v>160</v>
      </c>
    </row>
    <row r="34" spans="1:2" x14ac:dyDescent="0.45">
      <c r="A34" s="121" t="s">
        <v>177</v>
      </c>
      <c r="B34" s="118">
        <v>40</v>
      </c>
    </row>
    <row r="35" spans="1:2" x14ac:dyDescent="0.45">
      <c r="A35" s="121" t="s">
        <v>183</v>
      </c>
      <c r="B35" s="118">
        <v>2</v>
      </c>
    </row>
    <row r="36" spans="1:2" x14ac:dyDescent="0.45">
      <c r="A36" s="121" t="s">
        <v>367</v>
      </c>
      <c r="B36" s="118">
        <v>1</v>
      </c>
    </row>
    <row r="37" spans="1:2" x14ac:dyDescent="0.45">
      <c r="A37" s="121" t="s">
        <v>306</v>
      </c>
      <c r="B37" s="118">
        <v>15</v>
      </c>
    </row>
    <row r="38" spans="1:2" x14ac:dyDescent="0.45">
      <c r="A38" s="121" t="s">
        <v>21</v>
      </c>
      <c r="B38" s="118">
        <v>95</v>
      </c>
    </row>
    <row r="39" spans="1:2" x14ac:dyDescent="0.45">
      <c r="A39" s="121" t="s">
        <v>182</v>
      </c>
      <c r="B39" s="118">
        <v>7</v>
      </c>
    </row>
    <row r="40" spans="1:2" x14ac:dyDescent="0.45">
      <c r="A40" s="196" t="s">
        <v>23</v>
      </c>
      <c r="B40" s="154">
        <v>445</v>
      </c>
    </row>
    <row r="41" spans="1:2" x14ac:dyDescent="0.45">
      <c r="A41" s="117"/>
    </row>
    <row r="42" spans="1:2" x14ac:dyDescent="0.45">
      <c r="A42" s="181" t="s">
        <v>373</v>
      </c>
    </row>
    <row r="45" spans="1:2" ht="18" x14ac:dyDescent="0.55000000000000004">
      <c r="A45" s="15" t="s">
        <v>285</v>
      </c>
    </row>
    <row r="46" spans="1:2" x14ac:dyDescent="0.45">
      <c r="A46" s="116"/>
    </row>
    <row r="47" spans="1:2" x14ac:dyDescent="0.45">
      <c r="A47" s="159" t="s">
        <v>392</v>
      </c>
      <c r="B47" s="159" t="s">
        <v>393</v>
      </c>
    </row>
    <row r="48" spans="1:2" x14ac:dyDescent="0.45">
      <c r="A48" s="195" t="s">
        <v>185</v>
      </c>
      <c r="B48" s="197">
        <v>10</v>
      </c>
    </row>
    <row r="49" spans="1:3" x14ac:dyDescent="0.45">
      <c r="A49" s="121" t="s">
        <v>179</v>
      </c>
      <c r="B49" s="118">
        <v>4</v>
      </c>
    </row>
    <row r="50" spans="1:3" x14ac:dyDescent="0.45">
      <c r="A50" s="121" t="s">
        <v>180</v>
      </c>
      <c r="B50" s="118">
        <v>6</v>
      </c>
    </row>
    <row r="51" spans="1:3" x14ac:dyDescent="0.45">
      <c r="A51" s="195" t="s">
        <v>6</v>
      </c>
      <c r="B51" s="197">
        <v>137</v>
      </c>
    </row>
    <row r="52" spans="1:3" x14ac:dyDescent="0.45">
      <c r="A52" s="121" t="s">
        <v>177</v>
      </c>
      <c r="B52" s="118">
        <v>100</v>
      </c>
    </row>
    <row r="53" spans="1:3" x14ac:dyDescent="0.45">
      <c r="A53" s="121" t="s">
        <v>182</v>
      </c>
      <c r="B53" s="118">
        <v>37</v>
      </c>
    </row>
    <row r="54" spans="1:3" x14ac:dyDescent="0.45">
      <c r="A54" s="195" t="s">
        <v>186</v>
      </c>
      <c r="B54" s="197">
        <v>149</v>
      </c>
    </row>
    <row r="55" spans="1:3" x14ac:dyDescent="0.45">
      <c r="A55" s="121" t="s">
        <v>183</v>
      </c>
      <c r="B55" s="118">
        <v>17</v>
      </c>
    </row>
    <row r="56" spans="1:3" x14ac:dyDescent="0.45">
      <c r="A56" s="121" t="s">
        <v>181</v>
      </c>
      <c r="B56" s="118">
        <v>132</v>
      </c>
      <c r="C56" s="117"/>
    </row>
    <row r="57" spans="1:3" x14ac:dyDescent="0.45">
      <c r="A57" s="195" t="s">
        <v>368</v>
      </c>
      <c r="B57" s="197">
        <v>2</v>
      </c>
    </row>
    <row r="58" spans="1:3" x14ac:dyDescent="0.45">
      <c r="A58" s="121" t="s">
        <v>368</v>
      </c>
      <c r="B58" s="118">
        <v>2</v>
      </c>
    </row>
    <row r="59" spans="1:3" x14ac:dyDescent="0.45">
      <c r="A59" s="195" t="s">
        <v>130</v>
      </c>
      <c r="B59" s="197">
        <v>147</v>
      </c>
    </row>
    <row r="60" spans="1:3" x14ac:dyDescent="0.45">
      <c r="A60" s="121" t="s">
        <v>178</v>
      </c>
      <c r="B60" s="118">
        <v>22</v>
      </c>
    </row>
    <row r="61" spans="1:3" x14ac:dyDescent="0.45">
      <c r="A61" s="121" t="s">
        <v>184</v>
      </c>
      <c r="B61" s="118">
        <v>6</v>
      </c>
    </row>
    <row r="62" spans="1:3" x14ac:dyDescent="0.45">
      <c r="A62" s="121" t="s">
        <v>21</v>
      </c>
      <c r="B62" s="118">
        <v>119</v>
      </c>
    </row>
    <row r="63" spans="1:3" x14ac:dyDescent="0.45">
      <c r="A63" s="196" t="s">
        <v>23</v>
      </c>
      <c r="B63" s="154">
        <v>445</v>
      </c>
    </row>
    <row r="64" spans="1:3" x14ac:dyDescent="0.45">
      <c r="A64" s="117"/>
    </row>
    <row r="65" spans="1:3" x14ac:dyDescent="0.45">
      <c r="A65" s="181" t="s">
        <v>374</v>
      </c>
    </row>
    <row r="68" spans="1:3" ht="18" x14ac:dyDescent="0.55000000000000004">
      <c r="A68" s="15" t="s">
        <v>286</v>
      </c>
    </row>
    <row r="70" spans="1:3" x14ac:dyDescent="0.45">
      <c r="A70" s="159" t="s">
        <v>371</v>
      </c>
      <c r="B70" s="159" t="s">
        <v>393</v>
      </c>
    </row>
    <row r="71" spans="1:3" x14ac:dyDescent="0.45">
      <c r="A71" s="119" t="s">
        <v>177</v>
      </c>
      <c r="B71" s="118">
        <v>100</v>
      </c>
      <c r="C71" s="117"/>
    </row>
    <row r="72" spans="1:3" x14ac:dyDescent="0.45">
      <c r="A72" s="119" t="s">
        <v>183</v>
      </c>
      <c r="B72" s="118">
        <v>17</v>
      </c>
    </row>
    <row r="73" spans="1:3" x14ac:dyDescent="0.45">
      <c r="A73" s="119" t="s">
        <v>306</v>
      </c>
      <c r="B73" s="118">
        <v>132</v>
      </c>
      <c r="C73" s="117"/>
    </row>
    <row r="74" spans="1:3" x14ac:dyDescent="0.45">
      <c r="A74" s="119" t="s">
        <v>182</v>
      </c>
      <c r="B74" s="118">
        <v>37</v>
      </c>
    </row>
    <row r="75" spans="1:3" x14ac:dyDescent="0.45">
      <c r="A75" s="196" t="s">
        <v>23</v>
      </c>
      <c r="B75" s="154">
        <v>286</v>
      </c>
    </row>
    <row r="76" spans="1:3" x14ac:dyDescent="0.45">
      <c r="A76" s="117"/>
    </row>
    <row r="77" spans="1:3" x14ac:dyDescent="0.45">
      <c r="A77" s="183" t="s">
        <v>405</v>
      </c>
    </row>
    <row r="79" spans="1:3" ht="18" x14ac:dyDescent="0.55000000000000004">
      <c r="A79" s="15" t="s">
        <v>287</v>
      </c>
    </row>
    <row r="80" spans="1:3" x14ac:dyDescent="0.45">
      <c r="A80" s="117"/>
    </row>
    <row r="81" spans="1:2" x14ac:dyDescent="0.45">
      <c r="A81" s="159" t="s">
        <v>287</v>
      </c>
      <c r="B81" s="159" t="s">
        <v>393</v>
      </c>
    </row>
    <row r="82" spans="1:2" x14ac:dyDescent="0.45">
      <c r="A82" s="119" t="s">
        <v>178</v>
      </c>
      <c r="B82" s="118">
        <v>22</v>
      </c>
    </row>
    <row r="83" spans="1:2" x14ac:dyDescent="0.45">
      <c r="A83" s="119" t="s">
        <v>179</v>
      </c>
      <c r="B83" s="118">
        <v>4</v>
      </c>
    </row>
    <row r="84" spans="1:2" x14ac:dyDescent="0.45">
      <c r="A84" s="119" t="s">
        <v>180</v>
      </c>
      <c r="B84" s="118">
        <v>6</v>
      </c>
    </row>
    <row r="85" spans="1:2" x14ac:dyDescent="0.45">
      <c r="A85" s="119" t="s">
        <v>395</v>
      </c>
      <c r="B85" s="118">
        <v>6</v>
      </c>
    </row>
    <row r="86" spans="1:2" x14ac:dyDescent="0.45">
      <c r="A86" s="119" t="s">
        <v>21</v>
      </c>
      <c r="B86" s="118">
        <v>119</v>
      </c>
    </row>
    <row r="87" spans="1:2" x14ac:dyDescent="0.45">
      <c r="A87" s="196" t="s">
        <v>23</v>
      </c>
      <c r="B87" s="154">
        <v>157</v>
      </c>
    </row>
    <row r="89" spans="1:2" x14ac:dyDescent="0.45">
      <c r="A89" s="183" t="s">
        <v>406</v>
      </c>
    </row>
    <row r="91" spans="1:2" ht="18" x14ac:dyDescent="0.55000000000000004">
      <c r="A91" s="15" t="s">
        <v>288</v>
      </c>
    </row>
    <row r="92" spans="1:2" x14ac:dyDescent="0.45">
      <c r="A92" s="117"/>
    </row>
    <row r="93" spans="1:2" x14ac:dyDescent="0.45">
      <c r="A93" s="159" t="s">
        <v>187</v>
      </c>
      <c r="B93" s="159" t="s">
        <v>176</v>
      </c>
    </row>
    <row r="94" spans="1:2" x14ac:dyDescent="0.45">
      <c r="A94" s="119" t="s">
        <v>188</v>
      </c>
      <c r="B94" s="118">
        <v>27</v>
      </c>
    </row>
    <row r="95" spans="1:2" x14ac:dyDescent="0.45">
      <c r="A95" s="119" t="s">
        <v>189</v>
      </c>
      <c r="B95" s="118">
        <v>27</v>
      </c>
    </row>
    <row r="96" spans="1:2" x14ac:dyDescent="0.45">
      <c r="A96" s="119" t="s">
        <v>190</v>
      </c>
      <c r="B96" s="118">
        <v>1</v>
      </c>
    </row>
    <row r="97" spans="1:2" x14ac:dyDescent="0.45">
      <c r="A97" s="119" t="s">
        <v>191</v>
      </c>
      <c r="B97" s="118">
        <v>20</v>
      </c>
    </row>
    <row r="98" spans="1:2" x14ac:dyDescent="0.45">
      <c r="A98" s="119" t="s">
        <v>192</v>
      </c>
      <c r="B98" s="118">
        <v>46</v>
      </c>
    </row>
    <row r="99" spans="1:2" x14ac:dyDescent="0.45">
      <c r="A99" s="119" t="s">
        <v>193</v>
      </c>
      <c r="B99" s="118">
        <v>33</v>
      </c>
    </row>
    <row r="100" spans="1:2" x14ac:dyDescent="0.45">
      <c r="A100" s="119" t="s">
        <v>194</v>
      </c>
      <c r="B100" s="118">
        <v>77</v>
      </c>
    </row>
    <row r="101" spans="1:2" x14ac:dyDescent="0.45">
      <c r="A101" s="119" t="s">
        <v>195</v>
      </c>
      <c r="B101" s="118">
        <v>91</v>
      </c>
    </row>
    <row r="102" spans="1:2" x14ac:dyDescent="0.45">
      <c r="A102" s="119" t="s">
        <v>196</v>
      </c>
      <c r="B102" s="118">
        <v>31</v>
      </c>
    </row>
    <row r="103" spans="1:2" x14ac:dyDescent="0.45">
      <c r="A103" s="119" t="s">
        <v>197</v>
      </c>
      <c r="B103" s="118">
        <v>14</v>
      </c>
    </row>
    <row r="104" spans="1:2" x14ac:dyDescent="0.45">
      <c r="A104" s="119" t="s">
        <v>198</v>
      </c>
      <c r="B104" s="118">
        <v>18</v>
      </c>
    </row>
    <row r="105" spans="1:2" x14ac:dyDescent="0.45">
      <c r="A105" s="119" t="s">
        <v>199</v>
      </c>
      <c r="B105" s="118">
        <v>51</v>
      </c>
    </row>
    <row r="106" spans="1:2" x14ac:dyDescent="0.45">
      <c r="A106" s="119" t="s">
        <v>200</v>
      </c>
      <c r="B106" s="118">
        <v>9</v>
      </c>
    </row>
    <row r="107" spans="1:2" x14ac:dyDescent="0.45">
      <c r="A107" s="196" t="s">
        <v>23</v>
      </c>
      <c r="B107" s="154">
        <v>445</v>
      </c>
    </row>
    <row r="108" spans="1:2" x14ac:dyDescent="0.45">
      <c r="A108" s="117"/>
    </row>
    <row r="109" spans="1:2" x14ac:dyDescent="0.45">
      <c r="A109" s="183" t="s">
        <v>375</v>
      </c>
    </row>
    <row r="111" spans="1:2" ht="18" x14ac:dyDescent="0.55000000000000004">
      <c r="A111" s="15" t="s">
        <v>289</v>
      </c>
    </row>
    <row r="112" spans="1:2" x14ac:dyDescent="0.45">
      <c r="A112" s="117"/>
    </row>
    <row r="113" spans="1:2" x14ac:dyDescent="0.45">
      <c r="A113" s="159" t="s">
        <v>187</v>
      </c>
      <c r="B113" s="159" t="s">
        <v>201</v>
      </c>
    </row>
    <row r="114" spans="1:2" x14ac:dyDescent="0.45">
      <c r="A114" s="195" t="s">
        <v>188</v>
      </c>
      <c r="B114" s="197">
        <v>14</v>
      </c>
    </row>
    <row r="115" spans="1:2" x14ac:dyDescent="0.45">
      <c r="A115" s="121" t="s">
        <v>177</v>
      </c>
      <c r="B115" s="118">
        <v>5</v>
      </c>
    </row>
    <row r="116" spans="1:2" x14ac:dyDescent="0.45">
      <c r="A116" s="121" t="s">
        <v>183</v>
      </c>
      <c r="B116" s="118">
        <v>5</v>
      </c>
    </row>
    <row r="117" spans="1:2" x14ac:dyDescent="0.45">
      <c r="A117" s="121" t="s">
        <v>181</v>
      </c>
      <c r="B117" s="118">
        <v>2</v>
      </c>
    </row>
    <row r="118" spans="1:2" x14ac:dyDescent="0.45">
      <c r="A118" s="121" t="s">
        <v>182</v>
      </c>
      <c r="B118" s="118">
        <v>2</v>
      </c>
    </row>
    <row r="119" spans="1:2" x14ac:dyDescent="0.45">
      <c r="A119" s="195" t="s">
        <v>189</v>
      </c>
      <c r="B119" s="197">
        <v>20</v>
      </c>
    </row>
    <row r="120" spans="1:2" x14ac:dyDescent="0.45">
      <c r="A120" s="121" t="s">
        <v>177</v>
      </c>
      <c r="B120" s="118">
        <v>6</v>
      </c>
    </row>
    <row r="121" spans="1:2" x14ac:dyDescent="0.45">
      <c r="A121" s="121" t="s">
        <v>181</v>
      </c>
      <c r="B121" s="118">
        <v>11</v>
      </c>
    </row>
    <row r="122" spans="1:2" x14ac:dyDescent="0.45">
      <c r="A122" s="121" t="s">
        <v>182</v>
      </c>
      <c r="B122" s="118">
        <v>3</v>
      </c>
    </row>
    <row r="123" spans="1:2" x14ac:dyDescent="0.45">
      <c r="A123" s="195" t="s">
        <v>191</v>
      </c>
      <c r="B123" s="197">
        <v>8</v>
      </c>
    </row>
    <row r="124" spans="1:2" x14ac:dyDescent="0.45">
      <c r="A124" s="121" t="s">
        <v>177</v>
      </c>
      <c r="B124" s="118">
        <v>5</v>
      </c>
    </row>
    <row r="125" spans="1:2" x14ac:dyDescent="0.45">
      <c r="A125" s="121" t="s">
        <v>181</v>
      </c>
      <c r="B125" s="118">
        <v>2</v>
      </c>
    </row>
    <row r="126" spans="1:2" x14ac:dyDescent="0.45">
      <c r="A126" s="121" t="s">
        <v>182</v>
      </c>
      <c r="B126" s="118">
        <v>1</v>
      </c>
    </row>
    <row r="127" spans="1:2" x14ac:dyDescent="0.45">
      <c r="A127" s="195" t="s">
        <v>192</v>
      </c>
      <c r="B127" s="197">
        <v>34</v>
      </c>
    </row>
    <row r="128" spans="1:2" x14ac:dyDescent="0.45">
      <c r="A128" s="121" t="s">
        <v>177</v>
      </c>
      <c r="B128" s="118">
        <v>6</v>
      </c>
    </row>
    <row r="129" spans="1:2" x14ac:dyDescent="0.45">
      <c r="A129" s="121" t="s">
        <v>181</v>
      </c>
      <c r="B129" s="118">
        <v>27</v>
      </c>
    </row>
    <row r="130" spans="1:2" x14ac:dyDescent="0.45">
      <c r="A130" s="121" t="s">
        <v>182</v>
      </c>
      <c r="B130" s="118">
        <v>1</v>
      </c>
    </row>
    <row r="131" spans="1:2" x14ac:dyDescent="0.45">
      <c r="A131" s="195" t="s">
        <v>193</v>
      </c>
      <c r="B131" s="197">
        <v>20</v>
      </c>
    </row>
    <row r="132" spans="1:2" x14ac:dyDescent="0.45">
      <c r="A132" s="121" t="s">
        <v>177</v>
      </c>
      <c r="B132" s="118">
        <v>5</v>
      </c>
    </row>
    <row r="133" spans="1:2" x14ac:dyDescent="0.45">
      <c r="A133" s="121" t="s">
        <v>183</v>
      </c>
      <c r="B133" s="118">
        <v>1</v>
      </c>
    </row>
    <row r="134" spans="1:2" x14ac:dyDescent="0.45">
      <c r="A134" s="121" t="s">
        <v>181</v>
      </c>
      <c r="B134" s="118">
        <v>13</v>
      </c>
    </row>
    <row r="135" spans="1:2" x14ac:dyDescent="0.45">
      <c r="A135" s="121" t="s">
        <v>182</v>
      </c>
      <c r="B135" s="118">
        <v>1</v>
      </c>
    </row>
    <row r="136" spans="1:2" x14ac:dyDescent="0.45">
      <c r="A136" s="195" t="s">
        <v>194</v>
      </c>
      <c r="B136" s="197">
        <v>48</v>
      </c>
    </row>
    <row r="137" spans="1:2" x14ac:dyDescent="0.45">
      <c r="A137" s="121" t="s">
        <v>177</v>
      </c>
      <c r="B137" s="118">
        <v>19</v>
      </c>
    </row>
    <row r="138" spans="1:2" x14ac:dyDescent="0.45">
      <c r="A138" s="121" t="s">
        <v>183</v>
      </c>
      <c r="B138" s="118">
        <v>3</v>
      </c>
    </row>
    <row r="139" spans="1:2" x14ac:dyDescent="0.45">
      <c r="A139" s="121" t="s">
        <v>181</v>
      </c>
      <c r="B139" s="118">
        <v>20</v>
      </c>
    </row>
    <row r="140" spans="1:2" x14ac:dyDescent="0.45">
      <c r="A140" s="121" t="s">
        <v>182</v>
      </c>
      <c r="B140" s="118">
        <v>6</v>
      </c>
    </row>
    <row r="141" spans="1:2" x14ac:dyDescent="0.45">
      <c r="A141" s="195" t="s">
        <v>195</v>
      </c>
      <c r="B141" s="197">
        <v>63</v>
      </c>
    </row>
    <row r="142" spans="1:2" x14ac:dyDescent="0.45">
      <c r="A142" s="121" t="s">
        <v>177</v>
      </c>
      <c r="B142" s="118">
        <v>16</v>
      </c>
    </row>
    <row r="143" spans="1:2" x14ac:dyDescent="0.45">
      <c r="A143" s="121" t="s">
        <v>183</v>
      </c>
      <c r="B143" s="118">
        <v>8</v>
      </c>
    </row>
    <row r="144" spans="1:2" x14ac:dyDescent="0.45">
      <c r="A144" s="121" t="s">
        <v>181</v>
      </c>
      <c r="B144" s="118">
        <v>31</v>
      </c>
    </row>
    <row r="145" spans="1:2" x14ac:dyDescent="0.45">
      <c r="A145" s="121" t="s">
        <v>182</v>
      </c>
      <c r="B145" s="118">
        <v>8</v>
      </c>
    </row>
    <row r="146" spans="1:2" x14ac:dyDescent="0.45">
      <c r="A146" s="195" t="s">
        <v>196</v>
      </c>
      <c r="B146" s="197">
        <v>22</v>
      </c>
    </row>
    <row r="147" spans="1:2" x14ac:dyDescent="0.45">
      <c r="A147" s="121" t="s">
        <v>177</v>
      </c>
      <c r="B147" s="118">
        <v>14</v>
      </c>
    </row>
    <row r="148" spans="1:2" x14ac:dyDescent="0.45">
      <c r="A148" s="121" t="s">
        <v>182</v>
      </c>
      <c r="B148" s="118">
        <v>7</v>
      </c>
    </row>
    <row r="149" spans="1:2" x14ac:dyDescent="0.45">
      <c r="A149" s="121" t="s">
        <v>181</v>
      </c>
      <c r="B149" s="118">
        <v>1</v>
      </c>
    </row>
    <row r="150" spans="1:2" x14ac:dyDescent="0.45">
      <c r="A150" s="195" t="s">
        <v>197</v>
      </c>
      <c r="B150" s="197">
        <v>9</v>
      </c>
    </row>
    <row r="151" spans="1:2" x14ac:dyDescent="0.45">
      <c r="A151" s="121" t="s">
        <v>177</v>
      </c>
      <c r="B151" s="118">
        <v>6</v>
      </c>
    </row>
    <row r="152" spans="1:2" x14ac:dyDescent="0.45">
      <c r="A152" s="121" t="s">
        <v>181</v>
      </c>
      <c r="B152" s="118">
        <v>2</v>
      </c>
    </row>
    <row r="153" spans="1:2" x14ac:dyDescent="0.45">
      <c r="A153" s="121" t="s">
        <v>182</v>
      </c>
      <c r="B153" s="118">
        <v>1</v>
      </c>
    </row>
    <row r="154" spans="1:2" x14ac:dyDescent="0.45">
      <c r="A154" s="195" t="s">
        <v>198</v>
      </c>
      <c r="B154" s="197">
        <v>11</v>
      </c>
    </row>
    <row r="155" spans="1:2" x14ac:dyDescent="0.45">
      <c r="A155" s="121" t="s">
        <v>177</v>
      </c>
      <c r="B155" s="118">
        <v>2</v>
      </c>
    </row>
    <row r="156" spans="1:2" x14ac:dyDescent="0.45">
      <c r="A156" s="121" t="s">
        <v>181</v>
      </c>
      <c r="B156" s="118">
        <v>8</v>
      </c>
    </row>
    <row r="157" spans="1:2" x14ac:dyDescent="0.45">
      <c r="A157" s="121" t="s">
        <v>182</v>
      </c>
      <c r="B157" s="118">
        <v>1</v>
      </c>
    </row>
    <row r="158" spans="1:2" x14ac:dyDescent="0.45">
      <c r="A158" s="195" t="s">
        <v>199</v>
      </c>
      <c r="B158" s="197">
        <v>31</v>
      </c>
    </row>
    <row r="159" spans="1:2" x14ac:dyDescent="0.45">
      <c r="A159" s="121" t="s">
        <v>177</v>
      </c>
      <c r="B159" s="118">
        <v>12</v>
      </c>
    </row>
    <row r="160" spans="1:2" x14ac:dyDescent="0.45">
      <c r="A160" s="121" t="s">
        <v>181</v>
      </c>
      <c r="B160" s="118">
        <v>13</v>
      </c>
    </row>
    <row r="161" spans="1:2" x14ac:dyDescent="0.45">
      <c r="A161" s="121" t="s">
        <v>182</v>
      </c>
      <c r="B161" s="118">
        <v>6</v>
      </c>
    </row>
    <row r="162" spans="1:2" x14ac:dyDescent="0.45">
      <c r="A162" s="195" t="s">
        <v>200</v>
      </c>
      <c r="B162" s="197">
        <v>6</v>
      </c>
    </row>
    <row r="163" spans="1:2" x14ac:dyDescent="0.45">
      <c r="A163" s="121" t="s">
        <v>177</v>
      </c>
      <c r="B163" s="118">
        <v>4</v>
      </c>
    </row>
    <row r="164" spans="1:2" x14ac:dyDescent="0.45">
      <c r="A164" s="121" t="s">
        <v>181</v>
      </c>
      <c r="B164" s="118">
        <v>2</v>
      </c>
    </row>
    <row r="165" spans="1:2" x14ac:dyDescent="0.45">
      <c r="A165" s="196" t="s">
        <v>23</v>
      </c>
      <c r="B165" s="154">
        <v>286</v>
      </c>
    </row>
    <row r="167" spans="1:2" ht="18" x14ac:dyDescent="0.55000000000000004">
      <c r="A167" s="15" t="s">
        <v>290</v>
      </c>
    </row>
    <row r="169" spans="1:2" x14ac:dyDescent="0.45">
      <c r="A169" s="159" t="s">
        <v>202</v>
      </c>
      <c r="B169" s="159" t="s">
        <v>201</v>
      </c>
    </row>
    <row r="170" spans="1:2" x14ac:dyDescent="0.45">
      <c r="A170" s="195" t="s">
        <v>204</v>
      </c>
      <c r="B170" s="197">
        <v>4</v>
      </c>
    </row>
    <row r="171" spans="1:2" x14ac:dyDescent="0.45">
      <c r="A171" s="121" t="s">
        <v>177</v>
      </c>
      <c r="B171" s="118">
        <v>2</v>
      </c>
    </row>
    <row r="172" spans="1:2" x14ac:dyDescent="0.45">
      <c r="A172" s="121" t="s">
        <v>181</v>
      </c>
      <c r="B172" s="118">
        <v>1</v>
      </c>
    </row>
    <row r="173" spans="1:2" x14ac:dyDescent="0.45">
      <c r="A173" s="121" t="s">
        <v>182</v>
      </c>
      <c r="B173" s="118">
        <v>1</v>
      </c>
    </row>
    <row r="174" spans="1:2" x14ac:dyDescent="0.45">
      <c r="A174" s="195" t="s">
        <v>205</v>
      </c>
      <c r="B174" s="197">
        <v>1</v>
      </c>
    </row>
    <row r="175" spans="1:2" x14ac:dyDescent="0.45">
      <c r="A175" s="121" t="s">
        <v>177</v>
      </c>
      <c r="B175" s="118">
        <v>1</v>
      </c>
    </row>
    <row r="176" spans="1:2" x14ac:dyDescent="0.45">
      <c r="A176" s="195" t="s">
        <v>206</v>
      </c>
      <c r="B176" s="197">
        <v>2</v>
      </c>
    </row>
    <row r="177" spans="1:2" x14ac:dyDescent="0.45">
      <c r="A177" s="121" t="s">
        <v>177</v>
      </c>
      <c r="B177" s="118">
        <v>2</v>
      </c>
    </row>
    <row r="178" spans="1:2" x14ac:dyDescent="0.45">
      <c r="A178" s="195" t="s">
        <v>207</v>
      </c>
      <c r="B178" s="197">
        <v>1</v>
      </c>
    </row>
    <row r="179" spans="1:2" x14ac:dyDescent="0.45">
      <c r="A179" s="121" t="s">
        <v>177</v>
      </c>
      <c r="B179" s="118">
        <v>1</v>
      </c>
    </row>
    <row r="180" spans="1:2" x14ac:dyDescent="0.45">
      <c r="A180" s="195" t="s">
        <v>208</v>
      </c>
      <c r="B180" s="197">
        <v>3</v>
      </c>
    </row>
    <row r="181" spans="1:2" x14ac:dyDescent="0.45">
      <c r="A181" s="121" t="s">
        <v>177</v>
      </c>
      <c r="B181" s="118">
        <v>1</v>
      </c>
    </row>
    <row r="182" spans="1:2" x14ac:dyDescent="0.45">
      <c r="A182" s="121" t="s">
        <v>181</v>
      </c>
      <c r="B182" s="118">
        <v>2</v>
      </c>
    </row>
    <row r="183" spans="1:2" x14ac:dyDescent="0.45">
      <c r="A183" s="195" t="s">
        <v>209</v>
      </c>
      <c r="B183" s="197">
        <v>8</v>
      </c>
    </row>
    <row r="184" spans="1:2" x14ac:dyDescent="0.45">
      <c r="A184" s="121" t="s">
        <v>177</v>
      </c>
      <c r="B184" s="118">
        <v>2</v>
      </c>
    </row>
    <row r="185" spans="1:2" x14ac:dyDescent="0.45">
      <c r="A185" s="121" t="s">
        <v>181</v>
      </c>
      <c r="B185" s="118">
        <v>4</v>
      </c>
    </row>
    <row r="186" spans="1:2" x14ac:dyDescent="0.45">
      <c r="A186" s="121" t="s">
        <v>182</v>
      </c>
      <c r="B186" s="118">
        <v>2</v>
      </c>
    </row>
    <row r="187" spans="1:2" x14ac:dyDescent="0.45">
      <c r="A187" s="195" t="s">
        <v>210</v>
      </c>
      <c r="B187" s="197">
        <v>1</v>
      </c>
    </row>
    <row r="188" spans="1:2" x14ac:dyDescent="0.45">
      <c r="A188" s="121" t="s">
        <v>181</v>
      </c>
      <c r="B188" s="118">
        <v>1</v>
      </c>
    </row>
    <row r="189" spans="1:2" x14ac:dyDescent="0.45">
      <c r="A189" s="195" t="s">
        <v>211</v>
      </c>
      <c r="B189" s="197">
        <v>11</v>
      </c>
    </row>
    <row r="190" spans="1:2" x14ac:dyDescent="0.45">
      <c r="A190" s="121" t="s">
        <v>177</v>
      </c>
      <c r="B190" s="118">
        <v>2</v>
      </c>
    </row>
    <row r="191" spans="1:2" x14ac:dyDescent="0.45">
      <c r="A191" s="121" t="s">
        <v>181</v>
      </c>
      <c r="B191" s="118">
        <v>8</v>
      </c>
    </row>
    <row r="192" spans="1:2" x14ac:dyDescent="0.45">
      <c r="A192" s="121" t="s">
        <v>182</v>
      </c>
      <c r="B192" s="118">
        <v>1</v>
      </c>
    </row>
    <row r="193" spans="1:2" x14ac:dyDescent="0.45">
      <c r="A193" s="195" t="s">
        <v>212</v>
      </c>
      <c r="B193" s="197">
        <v>1</v>
      </c>
    </row>
    <row r="194" spans="1:2" x14ac:dyDescent="0.45">
      <c r="A194" s="121" t="s">
        <v>177</v>
      </c>
      <c r="B194" s="118">
        <v>1</v>
      </c>
    </row>
    <row r="195" spans="1:2" x14ac:dyDescent="0.45">
      <c r="A195" s="195" t="s">
        <v>213</v>
      </c>
      <c r="B195" s="197">
        <v>4</v>
      </c>
    </row>
    <row r="196" spans="1:2" x14ac:dyDescent="0.45">
      <c r="A196" s="121" t="s">
        <v>181</v>
      </c>
      <c r="B196" s="118">
        <v>4</v>
      </c>
    </row>
    <row r="197" spans="1:2" x14ac:dyDescent="0.45">
      <c r="A197" s="195" t="s">
        <v>214</v>
      </c>
      <c r="B197" s="197">
        <v>2</v>
      </c>
    </row>
    <row r="198" spans="1:2" x14ac:dyDescent="0.45">
      <c r="A198" s="121" t="s">
        <v>177</v>
      </c>
      <c r="B198" s="118">
        <v>1</v>
      </c>
    </row>
    <row r="199" spans="1:2" x14ac:dyDescent="0.45">
      <c r="A199" s="121" t="s">
        <v>182</v>
      </c>
      <c r="B199" s="118">
        <v>1</v>
      </c>
    </row>
    <row r="200" spans="1:2" x14ac:dyDescent="0.45">
      <c r="A200" s="195" t="s">
        <v>215</v>
      </c>
      <c r="B200" s="197">
        <v>5</v>
      </c>
    </row>
    <row r="201" spans="1:2" x14ac:dyDescent="0.45">
      <c r="A201" s="121" t="s">
        <v>177</v>
      </c>
      <c r="B201" s="118">
        <v>1</v>
      </c>
    </row>
    <row r="202" spans="1:2" x14ac:dyDescent="0.45">
      <c r="A202" s="121" t="s">
        <v>181</v>
      </c>
      <c r="B202" s="118">
        <v>3</v>
      </c>
    </row>
    <row r="203" spans="1:2" x14ac:dyDescent="0.45">
      <c r="A203" s="121" t="s">
        <v>182</v>
      </c>
      <c r="B203" s="118">
        <v>1</v>
      </c>
    </row>
    <row r="204" spans="1:2" x14ac:dyDescent="0.45">
      <c r="A204" s="195" t="s">
        <v>216</v>
      </c>
      <c r="B204" s="197">
        <v>1</v>
      </c>
    </row>
    <row r="205" spans="1:2" x14ac:dyDescent="0.45">
      <c r="A205" s="121" t="s">
        <v>177</v>
      </c>
      <c r="B205" s="118">
        <v>1</v>
      </c>
    </row>
    <row r="206" spans="1:2" x14ac:dyDescent="0.45">
      <c r="A206" s="195" t="s">
        <v>217</v>
      </c>
      <c r="B206" s="197">
        <v>5</v>
      </c>
    </row>
    <row r="207" spans="1:2" x14ac:dyDescent="0.45">
      <c r="A207" s="121" t="s">
        <v>181</v>
      </c>
      <c r="B207" s="118">
        <v>4</v>
      </c>
    </row>
    <row r="208" spans="1:2" x14ac:dyDescent="0.45">
      <c r="A208" s="121" t="s">
        <v>182</v>
      </c>
      <c r="B208" s="118">
        <v>1</v>
      </c>
    </row>
    <row r="209" spans="1:2" x14ac:dyDescent="0.45">
      <c r="A209" s="195" t="s">
        <v>218</v>
      </c>
      <c r="B209" s="197">
        <v>4</v>
      </c>
    </row>
    <row r="210" spans="1:2" x14ac:dyDescent="0.45">
      <c r="A210" s="121" t="s">
        <v>177</v>
      </c>
      <c r="B210" s="118">
        <v>1</v>
      </c>
    </row>
    <row r="211" spans="1:2" x14ac:dyDescent="0.45">
      <c r="A211" s="121" t="s">
        <v>181</v>
      </c>
      <c r="B211" s="118">
        <v>3</v>
      </c>
    </row>
    <row r="212" spans="1:2" x14ac:dyDescent="0.45">
      <c r="A212" s="195" t="s">
        <v>219</v>
      </c>
      <c r="B212" s="197">
        <v>2</v>
      </c>
    </row>
    <row r="213" spans="1:2" x14ac:dyDescent="0.45">
      <c r="A213" s="121" t="s">
        <v>181</v>
      </c>
      <c r="B213" s="118">
        <v>2</v>
      </c>
    </row>
    <row r="214" spans="1:2" x14ac:dyDescent="0.45">
      <c r="A214" s="195" t="s">
        <v>220</v>
      </c>
      <c r="B214" s="197">
        <v>2</v>
      </c>
    </row>
    <row r="215" spans="1:2" x14ac:dyDescent="0.45">
      <c r="A215" s="121" t="s">
        <v>177</v>
      </c>
      <c r="B215" s="118">
        <v>2</v>
      </c>
    </row>
    <row r="216" spans="1:2" x14ac:dyDescent="0.45">
      <c r="A216" s="195" t="s">
        <v>221</v>
      </c>
      <c r="B216" s="197">
        <v>2</v>
      </c>
    </row>
    <row r="217" spans="1:2" x14ac:dyDescent="0.45">
      <c r="A217" s="121" t="s">
        <v>177</v>
      </c>
      <c r="B217" s="118">
        <v>2</v>
      </c>
    </row>
    <row r="218" spans="1:2" x14ac:dyDescent="0.45">
      <c r="A218" s="195" t="s">
        <v>222</v>
      </c>
      <c r="B218" s="197">
        <v>1</v>
      </c>
    </row>
    <row r="219" spans="1:2" x14ac:dyDescent="0.45">
      <c r="A219" s="121" t="s">
        <v>177</v>
      </c>
      <c r="B219" s="118">
        <v>1</v>
      </c>
    </row>
    <row r="220" spans="1:2" x14ac:dyDescent="0.45">
      <c r="A220" s="195" t="s">
        <v>223</v>
      </c>
      <c r="B220" s="197">
        <v>1</v>
      </c>
    </row>
    <row r="221" spans="1:2" x14ac:dyDescent="0.45">
      <c r="A221" s="121" t="s">
        <v>182</v>
      </c>
      <c r="B221" s="118">
        <v>1</v>
      </c>
    </row>
    <row r="222" spans="1:2" x14ac:dyDescent="0.45">
      <c r="A222" s="195" t="s">
        <v>224</v>
      </c>
      <c r="B222" s="197">
        <v>1</v>
      </c>
    </row>
    <row r="223" spans="1:2" x14ac:dyDescent="0.45">
      <c r="A223" s="121" t="s">
        <v>182</v>
      </c>
      <c r="B223" s="118">
        <v>1</v>
      </c>
    </row>
    <row r="224" spans="1:2" x14ac:dyDescent="0.45">
      <c r="A224" s="195" t="s">
        <v>225</v>
      </c>
      <c r="B224" s="197">
        <v>2</v>
      </c>
    </row>
    <row r="225" spans="1:2" x14ac:dyDescent="0.45">
      <c r="A225" s="121" t="s">
        <v>182</v>
      </c>
      <c r="B225" s="118">
        <v>1</v>
      </c>
    </row>
    <row r="226" spans="1:2" x14ac:dyDescent="0.45">
      <c r="A226" s="121" t="s">
        <v>177</v>
      </c>
      <c r="B226" s="118">
        <v>1</v>
      </c>
    </row>
    <row r="227" spans="1:2" x14ac:dyDescent="0.45">
      <c r="A227" s="195" t="s">
        <v>226</v>
      </c>
      <c r="B227" s="197">
        <v>3</v>
      </c>
    </row>
    <row r="228" spans="1:2" x14ac:dyDescent="0.45">
      <c r="A228" s="121" t="s">
        <v>177</v>
      </c>
      <c r="B228" s="118">
        <v>1</v>
      </c>
    </row>
    <row r="229" spans="1:2" x14ac:dyDescent="0.45">
      <c r="A229" s="121" t="s">
        <v>181</v>
      </c>
      <c r="B229" s="118">
        <v>1</v>
      </c>
    </row>
    <row r="230" spans="1:2" x14ac:dyDescent="0.45">
      <c r="A230" s="121" t="s">
        <v>182</v>
      </c>
      <c r="B230" s="118">
        <v>1</v>
      </c>
    </row>
    <row r="231" spans="1:2" x14ac:dyDescent="0.45">
      <c r="A231" s="195" t="s">
        <v>203</v>
      </c>
      <c r="B231" s="197">
        <v>1</v>
      </c>
    </row>
    <row r="232" spans="1:2" x14ac:dyDescent="0.45">
      <c r="A232" s="121" t="s">
        <v>177</v>
      </c>
      <c r="B232" s="118">
        <v>1</v>
      </c>
    </row>
    <row r="233" spans="1:2" x14ac:dyDescent="0.45">
      <c r="A233" s="195" t="s">
        <v>227</v>
      </c>
      <c r="B233" s="197">
        <v>1</v>
      </c>
    </row>
    <row r="234" spans="1:2" x14ac:dyDescent="0.45">
      <c r="A234" s="121" t="s">
        <v>177</v>
      </c>
      <c r="B234" s="118">
        <v>1</v>
      </c>
    </row>
    <row r="235" spans="1:2" x14ac:dyDescent="0.45">
      <c r="A235" s="195" t="s">
        <v>228</v>
      </c>
      <c r="B235" s="197">
        <v>1</v>
      </c>
    </row>
    <row r="236" spans="1:2" x14ac:dyDescent="0.45">
      <c r="A236" s="121" t="s">
        <v>177</v>
      </c>
      <c r="B236" s="118">
        <v>1</v>
      </c>
    </row>
    <row r="237" spans="1:2" x14ac:dyDescent="0.45">
      <c r="A237" s="195" t="s">
        <v>229</v>
      </c>
      <c r="B237" s="197">
        <v>1</v>
      </c>
    </row>
    <row r="238" spans="1:2" x14ac:dyDescent="0.45">
      <c r="A238" s="121" t="s">
        <v>181</v>
      </c>
      <c r="B238" s="118">
        <v>1</v>
      </c>
    </row>
    <row r="239" spans="1:2" x14ac:dyDescent="0.45">
      <c r="A239" s="195" t="s">
        <v>230</v>
      </c>
      <c r="B239" s="197">
        <v>1</v>
      </c>
    </row>
    <row r="240" spans="1:2" x14ac:dyDescent="0.45">
      <c r="A240" s="121" t="s">
        <v>181</v>
      </c>
      <c r="B240" s="118">
        <v>1</v>
      </c>
    </row>
    <row r="241" spans="1:2" x14ac:dyDescent="0.45">
      <c r="A241" s="195" t="s">
        <v>231</v>
      </c>
      <c r="B241" s="197">
        <v>5</v>
      </c>
    </row>
    <row r="242" spans="1:2" x14ac:dyDescent="0.45">
      <c r="A242" s="121" t="s">
        <v>177</v>
      </c>
      <c r="B242" s="118">
        <v>1</v>
      </c>
    </row>
    <row r="243" spans="1:2" x14ac:dyDescent="0.45">
      <c r="A243" s="121" t="s">
        <v>183</v>
      </c>
      <c r="B243" s="118">
        <v>1</v>
      </c>
    </row>
    <row r="244" spans="1:2" x14ac:dyDescent="0.45">
      <c r="A244" s="121" t="s">
        <v>181</v>
      </c>
      <c r="B244" s="118">
        <v>3</v>
      </c>
    </row>
    <row r="245" spans="1:2" x14ac:dyDescent="0.45">
      <c r="A245" s="195" t="s">
        <v>232</v>
      </c>
      <c r="B245" s="197">
        <v>6</v>
      </c>
    </row>
    <row r="246" spans="1:2" x14ac:dyDescent="0.45">
      <c r="A246" s="121" t="s">
        <v>183</v>
      </c>
      <c r="B246" s="118">
        <v>5</v>
      </c>
    </row>
    <row r="247" spans="1:2" x14ac:dyDescent="0.45">
      <c r="A247" s="121" t="s">
        <v>181</v>
      </c>
      <c r="B247" s="118">
        <v>1</v>
      </c>
    </row>
    <row r="248" spans="1:2" x14ac:dyDescent="0.45">
      <c r="A248" s="195" t="s">
        <v>233</v>
      </c>
      <c r="B248" s="197">
        <v>4</v>
      </c>
    </row>
    <row r="249" spans="1:2" x14ac:dyDescent="0.45">
      <c r="A249" s="121" t="s">
        <v>177</v>
      </c>
      <c r="B249" s="118">
        <v>2</v>
      </c>
    </row>
    <row r="250" spans="1:2" x14ac:dyDescent="0.45">
      <c r="A250" s="121" t="s">
        <v>182</v>
      </c>
      <c r="B250" s="118">
        <v>2</v>
      </c>
    </row>
    <row r="251" spans="1:2" x14ac:dyDescent="0.45">
      <c r="A251" s="195" t="s">
        <v>234</v>
      </c>
      <c r="B251" s="197">
        <v>1</v>
      </c>
    </row>
    <row r="252" spans="1:2" x14ac:dyDescent="0.45">
      <c r="A252" s="121" t="s">
        <v>177</v>
      </c>
      <c r="B252" s="118">
        <v>1</v>
      </c>
    </row>
    <row r="253" spans="1:2" x14ac:dyDescent="0.45">
      <c r="A253" s="195" t="s">
        <v>235</v>
      </c>
      <c r="B253" s="197">
        <v>4</v>
      </c>
    </row>
    <row r="254" spans="1:2" x14ac:dyDescent="0.45">
      <c r="A254" s="121" t="s">
        <v>177</v>
      </c>
      <c r="B254" s="118">
        <v>1</v>
      </c>
    </row>
    <row r="255" spans="1:2" x14ac:dyDescent="0.45">
      <c r="A255" s="121" t="s">
        <v>183</v>
      </c>
      <c r="B255" s="118">
        <v>1</v>
      </c>
    </row>
    <row r="256" spans="1:2" x14ac:dyDescent="0.45">
      <c r="A256" s="121" t="s">
        <v>182</v>
      </c>
      <c r="B256" s="118">
        <v>2</v>
      </c>
    </row>
    <row r="257" spans="1:2" x14ac:dyDescent="0.45">
      <c r="A257" s="195" t="s">
        <v>236</v>
      </c>
      <c r="B257" s="197">
        <v>1</v>
      </c>
    </row>
    <row r="258" spans="1:2" x14ac:dyDescent="0.45">
      <c r="A258" s="121" t="s">
        <v>177</v>
      </c>
      <c r="B258" s="118">
        <v>1</v>
      </c>
    </row>
    <row r="259" spans="1:2" x14ac:dyDescent="0.45">
      <c r="A259" s="195" t="s">
        <v>237</v>
      </c>
      <c r="B259" s="197">
        <v>1</v>
      </c>
    </row>
    <row r="260" spans="1:2" x14ac:dyDescent="0.45">
      <c r="A260" s="121" t="s">
        <v>181</v>
      </c>
      <c r="B260" s="118">
        <v>1</v>
      </c>
    </row>
    <row r="261" spans="1:2" x14ac:dyDescent="0.45">
      <c r="A261" s="195" t="s">
        <v>238</v>
      </c>
      <c r="B261" s="197">
        <v>29</v>
      </c>
    </row>
    <row r="262" spans="1:2" x14ac:dyDescent="0.45">
      <c r="A262" s="121" t="s">
        <v>177</v>
      </c>
      <c r="B262" s="118">
        <v>8</v>
      </c>
    </row>
    <row r="263" spans="1:2" x14ac:dyDescent="0.45">
      <c r="A263" s="121" t="s">
        <v>183</v>
      </c>
      <c r="B263" s="118">
        <v>3</v>
      </c>
    </row>
    <row r="264" spans="1:2" x14ac:dyDescent="0.45">
      <c r="A264" s="121" t="s">
        <v>181</v>
      </c>
      <c r="B264" s="118">
        <v>16</v>
      </c>
    </row>
    <row r="265" spans="1:2" x14ac:dyDescent="0.45">
      <c r="A265" s="121" t="s">
        <v>182</v>
      </c>
      <c r="B265" s="118">
        <v>2</v>
      </c>
    </row>
    <row r="266" spans="1:2" x14ac:dyDescent="0.45">
      <c r="A266" s="195" t="s">
        <v>239</v>
      </c>
      <c r="B266" s="197">
        <v>8</v>
      </c>
    </row>
    <row r="267" spans="1:2" x14ac:dyDescent="0.45">
      <c r="A267" s="121" t="s">
        <v>177</v>
      </c>
      <c r="B267" s="118">
        <v>5</v>
      </c>
    </row>
    <row r="268" spans="1:2" x14ac:dyDescent="0.45">
      <c r="A268" s="121" t="s">
        <v>182</v>
      </c>
      <c r="B268" s="118">
        <v>3</v>
      </c>
    </row>
    <row r="269" spans="1:2" x14ac:dyDescent="0.45">
      <c r="A269" s="195" t="s">
        <v>240</v>
      </c>
      <c r="B269" s="197">
        <v>32</v>
      </c>
    </row>
    <row r="270" spans="1:2" x14ac:dyDescent="0.45">
      <c r="A270" s="121" t="s">
        <v>177</v>
      </c>
      <c r="B270" s="118">
        <v>6</v>
      </c>
    </row>
    <row r="271" spans="1:2" x14ac:dyDescent="0.45">
      <c r="A271" s="121" t="s">
        <v>183</v>
      </c>
      <c r="B271" s="118">
        <v>7</v>
      </c>
    </row>
    <row r="272" spans="1:2" x14ac:dyDescent="0.45">
      <c r="A272" s="121" t="s">
        <v>181</v>
      </c>
      <c r="B272" s="118">
        <v>15</v>
      </c>
    </row>
    <row r="273" spans="1:6" x14ac:dyDescent="0.45">
      <c r="A273" s="121" t="s">
        <v>182</v>
      </c>
      <c r="B273" s="118">
        <v>4</v>
      </c>
    </row>
    <row r="274" spans="1:6" x14ac:dyDescent="0.45">
      <c r="A274" s="195" t="s">
        <v>241</v>
      </c>
      <c r="B274" s="197">
        <v>2</v>
      </c>
    </row>
    <row r="275" spans="1:6" x14ac:dyDescent="0.45">
      <c r="A275" s="121" t="s">
        <v>181</v>
      </c>
      <c r="B275" s="118">
        <v>2</v>
      </c>
    </row>
    <row r="276" spans="1:6" x14ac:dyDescent="0.45">
      <c r="A276" s="195" t="s">
        <v>242</v>
      </c>
      <c r="B276" s="197">
        <v>4</v>
      </c>
    </row>
    <row r="277" spans="1:6" x14ac:dyDescent="0.45">
      <c r="A277" s="121" t="s">
        <v>177</v>
      </c>
      <c r="B277" s="118">
        <v>3</v>
      </c>
    </row>
    <row r="278" spans="1:6" x14ac:dyDescent="0.45">
      <c r="A278" s="121" t="s">
        <v>182</v>
      </c>
      <c r="B278" s="118">
        <v>1</v>
      </c>
    </row>
    <row r="279" spans="1:6" x14ac:dyDescent="0.45">
      <c r="A279" s="195" t="s">
        <v>243</v>
      </c>
      <c r="B279" s="197">
        <v>5</v>
      </c>
    </row>
    <row r="280" spans="1:6" x14ac:dyDescent="0.45">
      <c r="A280" s="121" t="s">
        <v>181</v>
      </c>
      <c r="B280" s="118">
        <v>5</v>
      </c>
    </row>
    <row r="281" spans="1:6" x14ac:dyDescent="0.45">
      <c r="A281" s="195" t="s">
        <v>244</v>
      </c>
      <c r="B281" s="197">
        <v>1</v>
      </c>
    </row>
    <row r="282" spans="1:6" x14ac:dyDescent="0.45">
      <c r="A282" s="121" t="s">
        <v>177</v>
      </c>
      <c r="B282" s="118">
        <v>1</v>
      </c>
    </row>
    <row r="283" spans="1:6" x14ac:dyDescent="0.45">
      <c r="A283" s="195" t="s">
        <v>245</v>
      </c>
      <c r="B283" s="197">
        <v>1</v>
      </c>
    </row>
    <row r="284" spans="1:6" x14ac:dyDescent="0.45">
      <c r="A284" s="121" t="s">
        <v>177</v>
      </c>
      <c r="B284" s="118">
        <v>1</v>
      </c>
    </row>
    <row r="285" spans="1:6" x14ac:dyDescent="0.45">
      <c r="A285" s="195" t="s">
        <v>246</v>
      </c>
      <c r="B285" s="197">
        <v>2</v>
      </c>
    </row>
    <row r="286" spans="1:6" x14ac:dyDescent="0.45">
      <c r="A286" s="121" t="s">
        <v>177</v>
      </c>
      <c r="B286" s="118">
        <v>1</v>
      </c>
    </row>
    <row r="287" spans="1:6" x14ac:dyDescent="0.45">
      <c r="A287" s="121" t="s">
        <v>181</v>
      </c>
      <c r="B287" s="118">
        <v>1</v>
      </c>
      <c r="E287" s="206"/>
      <c r="F287" s="192"/>
    </row>
    <row r="288" spans="1:6" x14ac:dyDescent="0.45">
      <c r="A288" s="195" t="s">
        <v>247</v>
      </c>
      <c r="B288" s="197">
        <v>12</v>
      </c>
      <c r="E288" s="207"/>
    </row>
    <row r="289" spans="1:5" x14ac:dyDescent="0.45">
      <c r="A289" s="121" t="s">
        <v>182</v>
      </c>
      <c r="B289" s="205">
        <v>1</v>
      </c>
      <c r="E289" s="207"/>
    </row>
    <row r="290" spans="1:5" x14ac:dyDescent="0.45">
      <c r="A290" s="121" t="s">
        <v>177</v>
      </c>
      <c r="B290" s="205">
        <v>2</v>
      </c>
      <c r="E290" s="207"/>
    </row>
    <row r="291" spans="1:5" x14ac:dyDescent="0.45">
      <c r="A291" s="121" t="s">
        <v>181</v>
      </c>
      <c r="B291" s="118">
        <v>9</v>
      </c>
      <c r="E291" s="207"/>
    </row>
    <row r="292" spans="1:5" x14ac:dyDescent="0.45">
      <c r="A292" s="195" t="s">
        <v>248</v>
      </c>
      <c r="B292" s="197">
        <v>3</v>
      </c>
      <c r="E292" s="207"/>
    </row>
    <row r="293" spans="1:5" x14ac:dyDescent="0.45">
      <c r="A293" s="121" t="s">
        <v>177</v>
      </c>
      <c r="B293" s="118">
        <v>1</v>
      </c>
    </row>
    <row r="294" spans="1:5" x14ac:dyDescent="0.45">
      <c r="A294" s="121" t="s">
        <v>181</v>
      </c>
      <c r="B294" s="118">
        <v>1</v>
      </c>
    </row>
    <row r="295" spans="1:5" x14ac:dyDescent="0.45">
      <c r="A295" s="121" t="s">
        <v>182</v>
      </c>
      <c r="B295" s="118">
        <v>1</v>
      </c>
    </row>
    <row r="296" spans="1:5" x14ac:dyDescent="0.45">
      <c r="A296" s="195" t="s">
        <v>249</v>
      </c>
      <c r="B296" s="197">
        <v>2</v>
      </c>
    </row>
    <row r="297" spans="1:5" x14ac:dyDescent="0.45">
      <c r="A297" s="121" t="s">
        <v>181</v>
      </c>
      <c r="B297" s="118">
        <v>2</v>
      </c>
    </row>
    <row r="298" spans="1:5" x14ac:dyDescent="0.45">
      <c r="A298" s="195" t="s">
        <v>250</v>
      </c>
      <c r="B298" s="197">
        <v>1</v>
      </c>
    </row>
    <row r="299" spans="1:5" x14ac:dyDescent="0.45">
      <c r="A299" s="121" t="s">
        <v>177</v>
      </c>
      <c r="B299" s="118">
        <v>1</v>
      </c>
    </row>
    <row r="300" spans="1:5" x14ac:dyDescent="0.45">
      <c r="A300" s="195" t="s">
        <v>251</v>
      </c>
      <c r="B300" s="197">
        <v>1</v>
      </c>
    </row>
    <row r="301" spans="1:5" x14ac:dyDescent="0.45">
      <c r="A301" s="121" t="s">
        <v>177</v>
      </c>
      <c r="B301" s="118">
        <v>1</v>
      </c>
    </row>
    <row r="302" spans="1:5" x14ac:dyDescent="0.45">
      <c r="A302" s="195" t="s">
        <v>252</v>
      </c>
      <c r="B302" s="197">
        <v>7</v>
      </c>
    </row>
    <row r="303" spans="1:5" x14ac:dyDescent="0.45">
      <c r="A303" s="121" t="s">
        <v>177</v>
      </c>
      <c r="B303" s="118">
        <v>1</v>
      </c>
    </row>
    <row r="304" spans="1:5" x14ac:dyDescent="0.45">
      <c r="A304" s="121" t="s">
        <v>181</v>
      </c>
      <c r="B304" s="118">
        <v>6</v>
      </c>
    </row>
    <row r="305" spans="1:2" x14ac:dyDescent="0.45">
      <c r="A305" s="195" t="s">
        <v>253</v>
      </c>
      <c r="B305" s="197">
        <v>1</v>
      </c>
    </row>
    <row r="306" spans="1:2" x14ac:dyDescent="0.45">
      <c r="A306" s="121" t="s">
        <v>181</v>
      </c>
      <c r="B306" s="118">
        <v>1</v>
      </c>
    </row>
    <row r="307" spans="1:2" x14ac:dyDescent="0.45">
      <c r="A307" s="195" t="s">
        <v>254</v>
      </c>
      <c r="B307" s="197">
        <v>4</v>
      </c>
    </row>
    <row r="308" spans="1:2" x14ac:dyDescent="0.45">
      <c r="A308" s="121" t="s">
        <v>177</v>
      </c>
      <c r="B308" s="118">
        <v>1</v>
      </c>
    </row>
    <row r="309" spans="1:2" x14ac:dyDescent="0.45">
      <c r="A309" s="121" t="s">
        <v>181</v>
      </c>
      <c r="B309" s="118">
        <v>3</v>
      </c>
    </row>
    <row r="310" spans="1:2" x14ac:dyDescent="0.45">
      <c r="A310" s="195" t="s">
        <v>255</v>
      </c>
      <c r="B310" s="197">
        <v>11</v>
      </c>
    </row>
    <row r="311" spans="1:2" x14ac:dyDescent="0.45">
      <c r="A311" s="121" t="s">
        <v>177</v>
      </c>
      <c r="B311" s="118">
        <v>4</v>
      </c>
    </row>
    <row r="312" spans="1:2" x14ac:dyDescent="0.45">
      <c r="A312" s="121" t="s">
        <v>181</v>
      </c>
      <c r="B312" s="118">
        <v>7</v>
      </c>
    </row>
    <row r="313" spans="1:2" x14ac:dyDescent="0.45">
      <c r="A313" s="195" t="s">
        <v>256</v>
      </c>
      <c r="B313" s="197">
        <v>1</v>
      </c>
    </row>
    <row r="314" spans="1:2" x14ac:dyDescent="0.45">
      <c r="A314" s="121" t="s">
        <v>177</v>
      </c>
      <c r="B314" s="118">
        <v>1</v>
      </c>
    </row>
    <row r="315" spans="1:2" x14ac:dyDescent="0.45">
      <c r="A315" s="195" t="s">
        <v>257</v>
      </c>
      <c r="B315" s="197">
        <v>2</v>
      </c>
    </row>
    <row r="316" spans="1:2" x14ac:dyDescent="0.45">
      <c r="A316" s="121" t="s">
        <v>181</v>
      </c>
      <c r="B316" s="118">
        <v>2</v>
      </c>
    </row>
    <row r="317" spans="1:2" x14ac:dyDescent="0.45">
      <c r="A317" s="195" t="s">
        <v>258</v>
      </c>
      <c r="B317" s="197">
        <v>5</v>
      </c>
    </row>
    <row r="318" spans="1:2" x14ac:dyDescent="0.45">
      <c r="A318" s="121" t="s">
        <v>177</v>
      </c>
      <c r="B318" s="118">
        <v>3</v>
      </c>
    </row>
    <row r="319" spans="1:2" x14ac:dyDescent="0.45">
      <c r="A319" s="121" t="s">
        <v>181</v>
      </c>
      <c r="B319" s="118">
        <v>1</v>
      </c>
    </row>
    <row r="320" spans="1:2" x14ac:dyDescent="0.45">
      <c r="A320" s="121" t="s">
        <v>182</v>
      </c>
      <c r="B320" s="118">
        <v>1</v>
      </c>
    </row>
    <row r="321" spans="1:2" x14ac:dyDescent="0.45">
      <c r="A321" s="195" t="s">
        <v>259</v>
      </c>
      <c r="B321" s="197">
        <v>5</v>
      </c>
    </row>
    <row r="322" spans="1:2" x14ac:dyDescent="0.45">
      <c r="A322" s="121" t="s">
        <v>177</v>
      </c>
      <c r="B322" s="118">
        <v>2</v>
      </c>
    </row>
    <row r="323" spans="1:2" x14ac:dyDescent="0.45">
      <c r="A323" s="121" t="s">
        <v>181</v>
      </c>
      <c r="B323" s="118">
        <v>3</v>
      </c>
    </row>
    <row r="324" spans="1:2" x14ac:dyDescent="0.45">
      <c r="A324" s="195" t="s">
        <v>260</v>
      </c>
      <c r="B324" s="197">
        <v>1</v>
      </c>
    </row>
    <row r="325" spans="1:2" x14ac:dyDescent="0.45">
      <c r="A325" s="121" t="s">
        <v>181</v>
      </c>
      <c r="B325" s="118">
        <v>1</v>
      </c>
    </row>
    <row r="326" spans="1:2" x14ac:dyDescent="0.45">
      <c r="A326" s="195" t="s">
        <v>261</v>
      </c>
      <c r="B326" s="197">
        <v>1</v>
      </c>
    </row>
    <row r="327" spans="1:2" x14ac:dyDescent="0.45">
      <c r="A327" s="121" t="s">
        <v>177</v>
      </c>
      <c r="B327" s="118">
        <v>1</v>
      </c>
    </row>
    <row r="328" spans="1:2" x14ac:dyDescent="0.45">
      <c r="A328" s="195" t="s">
        <v>262</v>
      </c>
      <c r="B328" s="197">
        <v>5</v>
      </c>
    </row>
    <row r="329" spans="1:2" x14ac:dyDescent="0.45">
      <c r="A329" s="121" t="s">
        <v>177</v>
      </c>
      <c r="B329" s="118">
        <v>4</v>
      </c>
    </row>
    <row r="330" spans="1:2" x14ac:dyDescent="0.45">
      <c r="A330" s="121" t="s">
        <v>182</v>
      </c>
      <c r="B330" s="118">
        <v>1</v>
      </c>
    </row>
    <row r="331" spans="1:2" x14ac:dyDescent="0.45">
      <c r="A331" s="195" t="s">
        <v>263</v>
      </c>
      <c r="B331" s="197">
        <v>8</v>
      </c>
    </row>
    <row r="332" spans="1:2" x14ac:dyDescent="0.45">
      <c r="A332" s="121" t="s">
        <v>177</v>
      </c>
      <c r="B332" s="118">
        <v>2</v>
      </c>
    </row>
    <row r="333" spans="1:2" x14ac:dyDescent="0.45">
      <c r="A333" s="121" t="s">
        <v>181</v>
      </c>
      <c r="B333" s="118">
        <v>5</v>
      </c>
    </row>
    <row r="334" spans="1:2" x14ac:dyDescent="0.45">
      <c r="A334" s="121" t="s">
        <v>182</v>
      </c>
      <c r="B334" s="118">
        <v>1</v>
      </c>
    </row>
    <row r="335" spans="1:2" x14ac:dyDescent="0.45">
      <c r="A335" s="195" t="s">
        <v>264</v>
      </c>
      <c r="B335" s="197">
        <v>4</v>
      </c>
    </row>
    <row r="336" spans="1:2" x14ac:dyDescent="0.45">
      <c r="A336" s="121" t="s">
        <v>181</v>
      </c>
      <c r="B336" s="118">
        <v>4</v>
      </c>
    </row>
    <row r="337" spans="1:2" x14ac:dyDescent="0.45">
      <c r="A337" s="195" t="s">
        <v>265</v>
      </c>
      <c r="B337" s="197">
        <v>1</v>
      </c>
    </row>
    <row r="338" spans="1:2" x14ac:dyDescent="0.45">
      <c r="A338" s="121" t="s">
        <v>177</v>
      </c>
      <c r="B338" s="118">
        <v>1</v>
      </c>
    </row>
    <row r="339" spans="1:2" x14ac:dyDescent="0.45">
      <c r="A339" s="195" t="s">
        <v>266</v>
      </c>
      <c r="B339" s="197">
        <v>3</v>
      </c>
    </row>
    <row r="340" spans="1:2" x14ac:dyDescent="0.45">
      <c r="A340" s="121" t="s">
        <v>177</v>
      </c>
      <c r="B340" s="118">
        <v>2</v>
      </c>
    </row>
    <row r="341" spans="1:2" x14ac:dyDescent="0.45">
      <c r="A341" s="121" t="s">
        <v>181</v>
      </c>
      <c r="B341" s="118">
        <v>1</v>
      </c>
    </row>
    <row r="342" spans="1:2" x14ac:dyDescent="0.45">
      <c r="A342" s="195" t="s">
        <v>267</v>
      </c>
      <c r="B342" s="197">
        <v>1</v>
      </c>
    </row>
    <row r="343" spans="1:2" x14ac:dyDescent="0.45">
      <c r="A343" s="121" t="s">
        <v>177</v>
      </c>
      <c r="B343" s="118">
        <v>1</v>
      </c>
    </row>
    <row r="344" spans="1:2" x14ac:dyDescent="0.45">
      <c r="A344" s="195" t="s">
        <v>268</v>
      </c>
      <c r="B344" s="197">
        <v>2</v>
      </c>
    </row>
    <row r="345" spans="1:2" x14ac:dyDescent="0.45">
      <c r="A345" s="121" t="s">
        <v>177</v>
      </c>
      <c r="B345" s="118">
        <v>1</v>
      </c>
    </row>
    <row r="346" spans="1:2" x14ac:dyDescent="0.45">
      <c r="A346" s="121" t="s">
        <v>182</v>
      </c>
      <c r="B346" s="118">
        <v>1</v>
      </c>
    </row>
    <row r="347" spans="1:2" x14ac:dyDescent="0.45">
      <c r="A347" s="195" t="s">
        <v>269</v>
      </c>
      <c r="B347" s="197">
        <v>1</v>
      </c>
    </row>
    <row r="348" spans="1:2" x14ac:dyDescent="0.45">
      <c r="A348" s="121" t="s">
        <v>177</v>
      </c>
      <c r="B348" s="118">
        <v>1</v>
      </c>
    </row>
    <row r="349" spans="1:2" x14ac:dyDescent="0.45">
      <c r="A349" s="204" t="s">
        <v>270</v>
      </c>
      <c r="B349" s="205">
        <v>1</v>
      </c>
    </row>
    <row r="350" spans="1:2" x14ac:dyDescent="0.45">
      <c r="A350" s="121" t="s">
        <v>181</v>
      </c>
      <c r="B350" s="118">
        <v>1</v>
      </c>
    </row>
    <row r="351" spans="1:2" x14ac:dyDescent="0.45">
      <c r="A351" s="195" t="s">
        <v>271</v>
      </c>
      <c r="B351" s="197">
        <v>2</v>
      </c>
    </row>
    <row r="352" spans="1:2" x14ac:dyDescent="0.45">
      <c r="A352" s="121" t="s">
        <v>177</v>
      </c>
      <c r="B352" s="118">
        <v>1</v>
      </c>
    </row>
    <row r="353" spans="1:2" x14ac:dyDescent="0.45">
      <c r="A353" s="121" t="s">
        <v>182</v>
      </c>
      <c r="B353" s="118">
        <v>1</v>
      </c>
    </row>
    <row r="354" spans="1:2" x14ac:dyDescent="0.45">
      <c r="A354" s="195" t="s">
        <v>272</v>
      </c>
      <c r="B354" s="197">
        <v>1</v>
      </c>
    </row>
    <row r="355" spans="1:2" x14ac:dyDescent="0.45">
      <c r="A355" s="121" t="s">
        <v>182</v>
      </c>
      <c r="B355" s="118">
        <v>1</v>
      </c>
    </row>
    <row r="356" spans="1:2" x14ac:dyDescent="0.45">
      <c r="A356" s="195" t="s">
        <v>273</v>
      </c>
      <c r="B356" s="197">
        <v>1</v>
      </c>
    </row>
    <row r="357" spans="1:2" x14ac:dyDescent="0.45">
      <c r="A357" s="121" t="s">
        <v>181</v>
      </c>
      <c r="B357" s="118">
        <v>1</v>
      </c>
    </row>
    <row r="358" spans="1:2" x14ac:dyDescent="0.45">
      <c r="A358" s="195" t="s">
        <v>274</v>
      </c>
      <c r="B358" s="197">
        <v>1</v>
      </c>
    </row>
    <row r="359" spans="1:2" x14ac:dyDescent="0.45">
      <c r="A359" s="121" t="s">
        <v>177</v>
      </c>
      <c r="B359" s="118">
        <v>1</v>
      </c>
    </row>
    <row r="360" spans="1:2" x14ac:dyDescent="0.45">
      <c r="A360" s="195" t="s">
        <v>275</v>
      </c>
      <c r="B360" s="197">
        <v>4</v>
      </c>
    </row>
    <row r="361" spans="1:2" x14ac:dyDescent="0.45">
      <c r="A361" s="121" t="s">
        <v>177</v>
      </c>
      <c r="B361" s="118">
        <v>3</v>
      </c>
    </row>
    <row r="362" spans="1:2" x14ac:dyDescent="0.45">
      <c r="A362" s="121" t="s">
        <v>182</v>
      </c>
      <c r="B362" s="118">
        <v>1</v>
      </c>
    </row>
    <row r="363" spans="1:2" x14ac:dyDescent="0.45">
      <c r="A363" s="195" t="s">
        <v>276</v>
      </c>
      <c r="B363" s="197">
        <v>1</v>
      </c>
    </row>
    <row r="364" spans="1:2" x14ac:dyDescent="0.45">
      <c r="A364" s="121" t="s">
        <v>177</v>
      </c>
      <c r="B364" s="118">
        <v>1</v>
      </c>
    </row>
    <row r="365" spans="1:2" x14ac:dyDescent="0.45">
      <c r="A365" s="195" t="s">
        <v>277</v>
      </c>
      <c r="B365" s="197">
        <v>1</v>
      </c>
    </row>
    <row r="366" spans="1:2" x14ac:dyDescent="0.45">
      <c r="A366" s="121" t="s">
        <v>177</v>
      </c>
      <c r="B366" s="118">
        <v>1</v>
      </c>
    </row>
    <row r="367" spans="1:2" x14ac:dyDescent="0.45">
      <c r="A367" s="195" t="s">
        <v>278</v>
      </c>
      <c r="B367" s="197">
        <v>1</v>
      </c>
    </row>
    <row r="368" spans="1:2" x14ac:dyDescent="0.45">
      <c r="A368" s="121" t="s">
        <v>177</v>
      </c>
      <c r="B368" s="118">
        <v>1</v>
      </c>
    </row>
    <row r="369" spans="1:2" x14ac:dyDescent="0.45">
      <c r="A369" s="195" t="s">
        <v>279</v>
      </c>
      <c r="B369" s="197">
        <v>1</v>
      </c>
    </row>
    <row r="370" spans="1:2" x14ac:dyDescent="0.45">
      <c r="A370" s="121" t="s">
        <v>182</v>
      </c>
      <c r="B370" s="118">
        <v>1</v>
      </c>
    </row>
    <row r="371" spans="1:2" x14ac:dyDescent="0.45">
      <c r="A371" s="195" t="s">
        <v>280</v>
      </c>
      <c r="B371" s="197">
        <v>2</v>
      </c>
    </row>
    <row r="372" spans="1:2" x14ac:dyDescent="0.45">
      <c r="A372" s="121" t="s">
        <v>177</v>
      </c>
      <c r="B372" s="118">
        <v>1</v>
      </c>
    </row>
    <row r="373" spans="1:2" x14ac:dyDescent="0.45">
      <c r="A373" s="121" t="s">
        <v>181</v>
      </c>
      <c r="B373" s="118">
        <v>1</v>
      </c>
    </row>
    <row r="374" spans="1:2" x14ac:dyDescent="0.45">
      <c r="A374" s="195" t="s">
        <v>281</v>
      </c>
      <c r="B374" s="197">
        <v>1</v>
      </c>
    </row>
    <row r="375" spans="1:2" x14ac:dyDescent="0.45">
      <c r="A375" s="121" t="s">
        <v>177</v>
      </c>
      <c r="B375" s="118">
        <v>1</v>
      </c>
    </row>
    <row r="376" spans="1:2" x14ac:dyDescent="0.45">
      <c r="A376" s="195" t="s">
        <v>282</v>
      </c>
      <c r="B376" s="197">
        <v>5</v>
      </c>
    </row>
    <row r="377" spans="1:2" x14ac:dyDescent="0.45">
      <c r="A377" s="121" t="s">
        <v>177</v>
      </c>
      <c r="B377" s="118">
        <v>4</v>
      </c>
    </row>
    <row r="378" spans="1:2" x14ac:dyDescent="0.45">
      <c r="A378" s="121" t="s">
        <v>181</v>
      </c>
      <c r="B378" s="118">
        <v>1</v>
      </c>
    </row>
    <row r="379" spans="1:2" x14ac:dyDescent="0.45">
      <c r="A379" s="195" t="s">
        <v>283</v>
      </c>
      <c r="B379" s="197">
        <v>8</v>
      </c>
    </row>
    <row r="380" spans="1:2" x14ac:dyDescent="0.45">
      <c r="A380" s="121" t="s">
        <v>177</v>
      </c>
      <c r="B380" s="118">
        <v>1</v>
      </c>
    </row>
    <row r="381" spans="1:2" x14ac:dyDescent="0.45">
      <c r="A381" s="121" t="s">
        <v>181</v>
      </c>
      <c r="B381" s="118">
        <v>4</v>
      </c>
    </row>
    <row r="382" spans="1:2" x14ac:dyDescent="0.45">
      <c r="A382" s="121" t="s">
        <v>182</v>
      </c>
      <c r="B382" s="118">
        <v>3</v>
      </c>
    </row>
    <row r="383" spans="1:2" x14ac:dyDescent="0.45">
      <c r="A383" s="196" t="s">
        <v>23</v>
      </c>
      <c r="B383" s="154">
        <v>286</v>
      </c>
    </row>
    <row r="384" spans="1:2" x14ac:dyDescent="0.45">
      <c r="A384" s="183"/>
    </row>
    <row r="385" spans="1:6" ht="18" x14ac:dyDescent="0.55000000000000004">
      <c r="A385" s="15"/>
    </row>
    <row r="386" spans="1:6" ht="18" x14ac:dyDescent="0.55000000000000004">
      <c r="A386" s="15" t="s">
        <v>399</v>
      </c>
    </row>
    <row r="388" spans="1:6" x14ac:dyDescent="0.45">
      <c r="A388" s="228" t="s">
        <v>398</v>
      </c>
      <c r="B388" s="228" t="s">
        <v>5</v>
      </c>
      <c r="C388" s="226" t="s">
        <v>17</v>
      </c>
      <c r="D388" s="226" t="s">
        <v>19</v>
      </c>
      <c r="E388" s="227" t="s">
        <v>21</v>
      </c>
      <c r="F388" s="227" t="s">
        <v>27</v>
      </c>
    </row>
    <row r="389" spans="1:6" x14ac:dyDescent="0.45">
      <c r="A389" s="230" t="s">
        <v>188</v>
      </c>
      <c r="B389" s="232">
        <v>3</v>
      </c>
      <c r="C389" s="250">
        <v>0</v>
      </c>
      <c r="D389" s="233">
        <v>3</v>
      </c>
      <c r="E389" s="234">
        <v>7</v>
      </c>
      <c r="F389" s="234">
        <v>13</v>
      </c>
    </row>
    <row r="390" spans="1:6" x14ac:dyDescent="0.45">
      <c r="A390" s="230" t="s">
        <v>189</v>
      </c>
      <c r="B390" s="251">
        <v>0</v>
      </c>
      <c r="C390" s="250">
        <v>0</v>
      </c>
      <c r="D390" s="233">
        <v>2</v>
      </c>
      <c r="E390" s="234">
        <v>5</v>
      </c>
      <c r="F390" s="234">
        <v>7</v>
      </c>
    </row>
    <row r="391" spans="1:6" x14ac:dyDescent="0.45">
      <c r="A391" s="230" t="s">
        <v>191</v>
      </c>
      <c r="B391" s="232">
        <v>1</v>
      </c>
      <c r="C391" s="250">
        <v>0</v>
      </c>
      <c r="D391" s="233">
        <v>3</v>
      </c>
      <c r="E391" s="234">
        <v>8</v>
      </c>
      <c r="F391" s="234">
        <v>12</v>
      </c>
    </row>
    <row r="392" spans="1:6" x14ac:dyDescent="0.45">
      <c r="A392" s="231" t="s">
        <v>192</v>
      </c>
      <c r="B392" s="232">
        <v>6</v>
      </c>
      <c r="C392" s="235">
        <v>0</v>
      </c>
      <c r="D392" s="252">
        <v>1</v>
      </c>
      <c r="E392" s="234">
        <v>1</v>
      </c>
      <c r="F392" s="234">
        <v>8</v>
      </c>
    </row>
    <row r="393" spans="1:6" x14ac:dyDescent="0.45">
      <c r="A393" s="230" t="s">
        <v>193</v>
      </c>
      <c r="B393" s="251">
        <v>0</v>
      </c>
      <c r="C393" s="250">
        <v>0</v>
      </c>
      <c r="D393" s="233">
        <v>4</v>
      </c>
      <c r="E393" s="234">
        <v>8</v>
      </c>
      <c r="F393" s="234">
        <v>12</v>
      </c>
    </row>
    <row r="394" spans="1:6" x14ac:dyDescent="0.45">
      <c r="A394" s="230" t="s">
        <v>194</v>
      </c>
      <c r="B394" s="232">
        <v>5</v>
      </c>
      <c r="C394" s="250">
        <v>0</v>
      </c>
      <c r="D394" s="233">
        <v>1</v>
      </c>
      <c r="E394" s="234">
        <v>19</v>
      </c>
      <c r="F394" s="234">
        <v>25</v>
      </c>
    </row>
    <row r="395" spans="1:6" x14ac:dyDescent="0.45">
      <c r="A395" s="229" t="s">
        <v>195</v>
      </c>
      <c r="B395" s="236">
        <v>6</v>
      </c>
      <c r="C395" s="233">
        <v>1</v>
      </c>
      <c r="D395" s="233">
        <v>1</v>
      </c>
      <c r="E395" s="234">
        <v>16</v>
      </c>
      <c r="F395" s="255">
        <v>24</v>
      </c>
    </row>
    <row r="396" spans="1:6" x14ac:dyDescent="0.45">
      <c r="A396" s="223" t="s">
        <v>196</v>
      </c>
      <c r="B396" s="233">
        <v>1</v>
      </c>
      <c r="C396" s="252">
        <v>0</v>
      </c>
      <c r="D396" s="252">
        <v>0</v>
      </c>
      <c r="E396" s="253">
        <v>7</v>
      </c>
      <c r="F396" s="256">
        <v>8</v>
      </c>
    </row>
    <row r="397" spans="1:6" x14ac:dyDescent="0.45">
      <c r="A397" s="223" t="s">
        <v>197</v>
      </c>
      <c r="B397" s="252">
        <v>0</v>
      </c>
      <c r="C397" s="252">
        <v>0</v>
      </c>
      <c r="D397" s="252">
        <v>0</v>
      </c>
      <c r="E397" s="253">
        <v>4</v>
      </c>
      <c r="F397" s="256">
        <v>4</v>
      </c>
    </row>
    <row r="398" spans="1:6" x14ac:dyDescent="0.45">
      <c r="A398" s="223" t="s">
        <v>198</v>
      </c>
      <c r="B398" s="252">
        <v>0</v>
      </c>
      <c r="C398" s="252">
        <v>0</v>
      </c>
      <c r="D398" s="233">
        <v>2</v>
      </c>
      <c r="E398" s="253">
        <v>3</v>
      </c>
      <c r="F398" s="256">
        <v>5</v>
      </c>
    </row>
    <row r="399" spans="1:6" x14ac:dyDescent="0.45">
      <c r="A399" s="223" t="s">
        <v>199</v>
      </c>
      <c r="B399" s="233">
        <v>3</v>
      </c>
      <c r="C399" s="233">
        <v>1</v>
      </c>
      <c r="D399" s="233">
        <v>1</v>
      </c>
      <c r="E399" s="253">
        <v>15</v>
      </c>
      <c r="F399" s="256">
        <v>20</v>
      </c>
    </row>
    <row r="400" spans="1:6" x14ac:dyDescent="0.45">
      <c r="A400" s="223" t="s">
        <v>200</v>
      </c>
      <c r="B400" s="252">
        <v>0</v>
      </c>
      <c r="C400" s="252">
        <v>0</v>
      </c>
      <c r="D400" s="233">
        <v>1</v>
      </c>
      <c r="E400" s="253">
        <v>2</v>
      </c>
      <c r="F400" s="256">
        <v>3</v>
      </c>
    </row>
    <row r="401" spans="1:6" x14ac:dyDescent="0.45">
      <c r="A401" s="224" t="s">
        <v>23</v>
      </c>
      <c r="B401" s="225">
        <v>25</v>
      </c>
      <c r="C401" s="225">
        <v>2</v>
      </c>
      <c r="D401" s="225">
        <v>19</v>
      </c>
      <c r="E401" s="254">
        <v>95</v>
      </c>
      <c r="F401" s="257">
        <v>141</v>
      </c>
    </row>
    <row r="402" spans="1:6" x14ac:dyDescent="0.45">
      <c r="A402" s="183" t="s">
        <v>408</v>
      </c>
    </row>
    <row r="404" spans="1:6" ht="18" x14ac:dyDescent="0.55000000000000004">
      <c r="A404" s="15" t="s">
        <v>369</v>
      </c>
    </row>
    <row r="406" spans="1:6" x14ac:dyDescent="0.45">
      <c r="A406" s="159" t="s">
        <v>401</v>
      </c>
      <c r="B406" s="159" t="s">
        <v>370</v>
      </c>
    </row>
    <row r="407" spans="1:6" x14ac:dyDescent="0.45">
      <c r="A407" s="119" t="s">
        <v>291</v>
      </c>
      <c r="B407" s="118">
        <v>3</v>
      </c>
    </row>
    <row r="408" spans="1:6" x14ac:dyDescent="0.45">
      <c r="A408" s="119" t="s">
        <v>292</v>
      </c>
      <c r="B408" s="118">
        <v>54</v>
      </c>
    </row>
    <row r="409" spans="1:6" x14ac:dyDescent="0.45">
      <c r="A409" s="119" t="s">
        <v>293</v>
      </c>
      <c r="B409" s="118">
        <v>146</v>
      </c>
    </row>
    <row r="410" spans="1:6" x14ac:dyDescent="0.45">
      <c r="A410" s="119" t="s">
        <v>294</v>
      </c>
      <c r="B410" s="118">
        <v>41</v>
      </c>
    </row>
    <row r="411" spans="1:6" ht="28.5" x14ac:dyDescent="0.45">
      <c r="A411" s="120" t="s">
        <v>295</v>
      </c>
      <c r="B411" s="118">
        <v>172</v>
      </c>
    </row>
    <row r="412" spans="1:6" x14ac:dyDescent="0.45">
      <c r="A412" s="119" t="s">
        <v>296</v>
      </c>
      <c r="B412" s="118">
        <v>3</v>
      </c>
    </row>
    <row r="413" spans="1:6" x14ac:dyDescent="0.45">
      <c r="A413" s="119" t="s">
        <v>297</v>
      </c>
      <c r="B413" s="118">
        <v>6</v>
      </c>
    </row>
    <row r="414" spans="1:6" x14ac:dyDescent="0.45">
      <c r="A414" s="119" t="s">
        <v>298</v>
      </c>
      <c r="B414" s="118">
        <v>20</v>
      </c>
    </row>
    <row r="415" spans="1:6" x14ac:dyDescent="0.45">
      <c r="A415" s="196" t="s">
        <v>23</v>
      </c>
      <c r="B415" s="154">
        <v>445</v>
      </c>
    </row>
    <row r="417" spans="1:6" x14ac:dyDescent="0.45">
      <c r="A417" s="181" t="s">
        <v>372</v>
      </c>
      <c r="B417" s="158"/>
    </row>
    <row r="419" spans="1:6" ht="18" x14ac:dyDescent="0.55000000000000004">
      <c r="A419" s="15" t="s">
        <v>305</v>
      </c>
    </row>
    <row r="421" spans="1:6" x14ac:dyDescent="0.45">
      <c r="A421" s="122" t="s">
        <v>300</v>
      </c>
      <c r="B421" s="198" t="s">
        <v>301</v>
      </c>
      <c r="C421" s="198" t="s">
        <v>307</v>
      </c>
      <c r="D421" s="199" t="s">
        <v>302</v>
      </c>
      <c r="E421" s="198" t="s">
        <v>303</v>
      </c>
      <c r="F421" s="200" t="s">
        <v>304</v>
      </c>
    </row>
    <row r="422" spans="1:6" x14ac:dyDescent="0.45">
      <c r="A422" s="123" t="s">
        <v>177</v>
      </c>
      <c r="B422" s="124">
        <v>2</v>
      </c>
      <c r="C422" s="124">
        <v>1</v>
      </c>
      <c r="D422" s="124">
        <v>29</v>
      </c>
      <c r="E422" s="124">
        <v>17</v>
      </c>
      <c r="F422" s="125">
        <v>4</v>
      </c>
    </row>
    <row r="423" spans="1:6" x14ac:dyDescent="0.45">
      <c r="A423" s="126" t="s">
        <v>183</v>
      </c>
      <c r="B423" s="127">
        <v>0</v>
      </c>
      <c r="C423" s="127">
        <v>0</v>
      </c>
      <c r="D423" s="127">
        <v>2</v>
      </c>
      <c r="E423" s="127">
        <v>12</v>
      </c>
      <c r="F423" s="128">
        <v>1</v>
      </c>
    </row>
    <row r="424" spans="1:6" x14ac:dyDescent="0.45">
      <c r="A424" s="123" t="s">
        <v>306</v>
      </c>
      <c r="B424" s="124">
        <v>9</v>
      </c>
      <c r="C424" s="124">
        <v>14</v>
      </c>
      <c r="D424" s="124">
        <v>30</v>
      </c>
      <c r="E424" s="124">
        <v>13</v>
      </c>
      <c r="F424" s="125">
        <v>47</v>
      </c>
    </row>
    <row r="425" spans="1:6" x14ac:dyDescent="0.45">
      <c r="A425" s="126" t="s">
        <v>182</v>
      </c>
      <c r="B425" s="127">
        <v>19</v>
      </c>
      <c r="C425" s="127">
        <v>4</v>
      </c>
      <c r="D425" s="127">
        <v>5</v>
      </c>
      <c r="E425" s="127">
        <v>5</v>
      </c>
      <c r="F425" s="128">
        <v>1</v>
      </c>
    </row>
    <row r="426" spans="1:6" x14ac:dyDescent="0.45">
      <c r="A426" s="201" t="s">
        <v>23</v>
      </c>
      <c r="B426" s="202">
        <v>30</v>
      </c>
      <c r="C426" s="202">
        <v>19</v>
      </c>
      <c r="D426" s="202">
        <v>66</v>
      </c>
      <c r="E426" s="202">
        <v>47</v>
      </c>
      <c r="F426" s="203">
        <v>53</v>
      </c>
    </row>
    <row r="428" spans="1:6" x14ac:dyDescent="0.45">
      <c r="A428" s="181" t="s">
        <v>410</v>
      </c>
    </row>
    <row r="430" spans="1:6" ht="18" x14ac:dyDescent="0.55000000000000004">
      <c r="A430" s="15" t="s">
        <v>400</v>
      </c>
    </row>
    <row r="432" spans="1:6" x14ac:dyDescent="0.45">
      <c r="A432" s="237" t="s">
        <v>397</v>
      </c>
      <c r="B432" s="238" t="s">
        <v>303</v>
      </c>
      <c r="C432" s="239" t="s">
        <v>304</v>
      </c>
    </row>
    <row r="433" spans="1:3" x14ac:dyDescent="0.45">
      <c r="A433" s="240" t="s">
        <v>177</v>
      </c>
      <c r="B433" s="241">
        <v>17</v>
      </c>
      <c r="C433" s="242">
        <v>4</v>
      </c>
    </row>
    <row r="434" spans="1:3" x14ac:dyDescent="0.45">
      <c r="A434" s="243" t="s">
        <v>5</v>
      </c>
      <c r="B434" s="241">
        <v>4</v>
      </c>
      <c r="C434" s="242">
        <v>1</v>
      </c>
    </row>
    <row r="435" spans="1:3" x14ac:dyDescent="0.45">
      <c r="A435" s="243" t="s">
        <v>15</v>
      </c>
      <c r="B435" s="241">
        <v>0</v>
      </c>
      <c r="C435" s="242">
        <v>1</v>
      </c>
    </row>
    <row r="436" spans="1:3" x14ac:dyDescent="0.45">
      <c r="A436" s="243" t="s">
        <v>17</v>
      </c>
      <c r="B436" s="241">
        <v>10</v>
      </c>
      <c r="C436" s="242">
        <v>2</v>
      </c>
    </row>
    <row r="437" spans="1:3" x14ac:dyDescent="0.45">
      <c r="A437" s="243" t="s">
        <v>19</v>
      </c>
      <c r="B437" s="241">
        <v>1</v>
      </c>
      <c r="C437" s="242">
        <v>0</v>
      </c>
    </row>
    <row r="438" spans="1:3" x14ac:dyDescent="0.45">
      <c r="A438" s="243" t="s">
        <v>21</v>
      </c>
      <c r="B438" s="241">
        <v>2</v>
      </c>
      <c r="C438" s="242">
        <v>0</v>
      </c>
    </row>
    <row r="439" spans="1:3" x14ac:dyDescent="0.45">
      <c r="A439" s="240" t="s">
        <v>183</v>
      </c>
      <c r="B439" s="241">
        <v>12</v>
      </c>
      <c r="C439" s="242">
        <v>1</v>
      </c>
    </row>
    <row r="440" spans="1:3" x14ac:dyDescent="0.45">
      <c r="A440" s="243" t="s">
        <v>17</v>
      </c>
      <c r="B440" s="241">
        <v>5</v>
      </c>
      <c r="C440" s="242">
        <v>1</v>
      </c>
    </row>
    <row r="441" spans="1:3" x14ac:dyDescent="0.45">
      <c r="A441" s="243" t="s">
        <v>19</v>
      </c>
      <c r="B441" s="241">
        <v>6</v>
      </c>
      <c r="C441" s="242">
        <v>0</v>
      </c>
    </row>
    <row r="442" spans="1:3" x14ac:dyDescent="0.45">
      <c r="A442" s="240" t="s">
        <v>181</v>
      </c>
      <c r="B442" s="241">
        <v>13</v>
      </c>
      <c r="C442" s="242">
        <v>47</v>
      </c>
    </row>
    <row r="443" spans="1:3" x14ac:dyDescent="0.45">
      <c r="A443" s="243" t="s">
        <v>5</v>
      </c>
      <c r="B443" s="241">
        <v>3</v>
      </c>
      <c r="C443" s="242">
        <v>21</v>
      </c>
    </row>
    <row r="444" spans="1:3" x14ac:dyDescent="0.45">
      <c r="A444" s="243" t="s">
        <v>17</v>
      </c>
      <c r="B444" s="241">
        <v>3</v>
      </c>
      <c r="C444" s="242">
        <v>12</v>
      </c>
    </row>
    <row r="445" spans="1:3" x14ac:dyDescent="0.45">
      <c r="A445" s="243" t="s">
        <v>19</v>
      </c>
      <c r="B445" s="241">
        <v>7</v>
      </c>
      <c r="C445" s="242">
        <v>12</v>
      </c>
    </row>
    <row r="446" spans="1:3" x14ac:dyDescent="0.45">
      <c r="A446" s="243" t="s">
        <v>21</v>
      </c>
      <c r="B446" s="241">
        <v>0</v>
      </c>
      <c r="C446" s="242">
        <v>2</v>
      </c>
    </row>
    <row r="447" spans="1:3" x14ac:dyDescent="0.45">
      <c r="A447" s="244" t="s">
        <v>182</v>
      </c>
      <c r="B447" s="245">
        <v>5</v>
      </c>
      <c r="C447" s="246">
        <v>1</v>
      </c>
    </row>
    <row r="448" spans="1:3" x14ac:dyDescent="0.45">
      <c r="A448" s="247" t="s">
        <v>17</v>
      </c>
      <c r="B448" s="248">
        <v>5</v>
      </c>
      <c r="C448" s="249">
        <v>1</v>
      </c>
    </row>
    <row r="450" spans="1:1" x14ac:dyDescent="0.45">
      <c r="A450" s="181" t="s">
        <v>409</v>
      </c>
    </row>
  </sheetData>
  <sheetProtection algorithmName="SHA-512" hashValue="8bjRj3yvf1GMY6jju2/J6RdljcI8mboAjzaznrDMuun6D/gpSR5sevVA5QXvTTo9borgrbUX1UurRbxBvpH8PA==" saltValue="j9odNw/BBRTkNGCQlj1j3A==" spinCount="100000" sheet="1" objects="1" scenario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CEEBA-435A-4C2E-AF8B-88B6AFF04357}">
  <dimension ref="A1:L250"/>
  <sheetViews>
    <sheetView showGridLines="0" topLeftCell="A240" workbookViewId="0">
      <selection activeCell="L239" sqref="L239"/>
    </sheetView>
  </sheetViews>
  <sheetFormatPr defaultRowHeight="14.25" x14ac:dyDescent="0.45"/>
  <cols>
    <col min="1" max="1" width="36.53125" customWidth="1"/>
    <col min="2" max="2" width="24.86328125" customWidth="1"/>
    <col min="3" max="3" width="16.53125" customWidth="1"/>
  </cols>
  <sheetData>
    <row r="1" spans="1:6" ht="18" x14ac:dyDescent="0.55000000000000004">
      <c r="A1" s="15" t="s">
        <v>24</v>
      </c>
      <c r="B1" s="15"/>
      <c r="C1" s="15"/>
      <c r="D1" s="15"/>
      <c r="E1" s="15"/>
    </row>
    <row r="4" spans="1:6" ht="26.25" x14ac:dyDescent="0.45">
      <c r="A4" s="164" t="s">
        <v>0</v>
      </c>
      <c r="B4" s="164" t="s">
        <v>1</v>
      </c>
      <c r="C4" s="164" t="s">
        <v>131</v>
      </c>
      <c r="D4" s="164" t="s">
        <v>2</v>
      </c>
      <c r="E4" s="165" t="s">
        <v>3</v>
      </c>
      <c r="F4" s="165" t="s">
        <v>4</v>
      </c>
    </row>
    <row r="5" spans="1:6" x14ac:dyDescent="0.45">
      <c r="A5" s="265" t="s">
        <v>5</v>
      </c>
      <c r="B5" s="1" t="s">
        <v>6</v>
      </c>
      <c r="C5" s="1" t="s">
        <v>7</v>
      </c>
      <c r="D5" s="2">
        <v>203</v>
      </c>
      <c r="E5" s="2">
        <v>117</v>
      </c>
      <c r="F5" s="2">
        <v>86</v>
      </c>
    </row>
    <row r="6" spans="1:6" x14ac:dyDescent="0.45">
      <c r="A6" s="266"/>
      <c r="B6" s="1"/>
      <c r="C6" s="3"/>
      <c r="D6" s="4"/>
      <c r="E6" s="4"/>
      <c r="F6" s="4"/>
    </row>
    <row r="7" spans="1:6" x14ac:dyDescent="0.45">
      <c r="A7" s="266"/>
      <c r="B7" s="1"/>
      <c r="C7" s="1" t="s">
        <v>10</v>
      </c>
      <c r="D7" s="2">
        <v>603</v>
      </c>
      <c r="E7" s="2">
        <v>366</v>
      </c>
      <c r="F7" s="2">
        <v>237</v>
      </c>
    </row>
    <row r="8" spans="1:6" x14ac:dyDescent="0.45">
      <c r="A8" s="266"/>
      <c r="B8" s="1"/>
      <c r="C8" s="3"/>
      <c r="D8" s="4"/>
      <c r="E8" s="4"/>
      <c r="F8" s="4"/>
    </row>
    <row r="9" spans="1:6" x14ac:dyDescent="0.45">
      <c r="A9" s="266"/>
      <c r="B9" s="5" t="s">
        <v>12</v>
      </c>
      <c r="C9" s="5"/>
      <c r="D9" s="6">
        <v>806</v>
      </c>
      <c r="E9" s="6">
        <v>483</v>
      </c>
      <c r="F9" s="6">
        <v>323</v>
      </c>
    </row>
    <row r="10" spans="1:6" x14ac:dyDescent="0.45">
      <c r="A10" s="266"/>
      <c r="B10" s="5"/>
      <c r="C10" s="7"/>
      <c r="D10" s="4"/>
      <c r="E10" s="4"/>
      <c r="F10" s="4"/>
    </row>
    <row r="11" spans="1:6" x14ac:dyDescent="0.45">
      <c r="A11" s="266"/>
      <c r="B11" s="1" t="s">
        <v>130</v>
      </c>
      <c r="C11" s="1"/>
      <c r="D11" s="2">
        <v>574</v>
      </c>
      <c r="E11" s="2">
        <v>333</v>
      </c>
      <c r="F11" s="2">
        <v>241</v>
      </c>
    </row>
    <row r="12" spans="1:6" x14ac:dyDescent="0.45">
      <c r="A12" s="266"/>
      <c r="B12" s="5" t="s">
        <v>132</v>
      </c>
      <c r="C12" s="5"/>
      <c r="D12" s="6">
        <v>574</v>
      </c>
      <c r="E12" s="6">
        <v>333</v>
      </c>
      <c r="F12" s="6">
        <v>241</v>
      </c>
    </row>
    <row r="13" spans="1:6" x14ac:dyDescent="0.45">
      <c r="A13" s="266"/>
      <c r="B13" s="5"/>
      <c r="C13" s="7"/>
      <c r="D13" s="4"/>
      <c r="E13" s="4"/>
      <c r="F13" s="4"/>
    </row>
    <row r="14" spans="1:6" x14ac:dyDescent="0.45">
      <c r="A14" s="266"/>
      <c r="B14" s="1" t="s">
        <v>49</v>
      </c>
      <c r="C14" s="1"/>
      <c r="D14" s="2">
        <v>248</v>
      </c>
      <c r="E14" s="2">
        <v>144</v>
      </c>
      <c r="F14" s="2">
        <v>104</v>
      </c>
    </row>
    <row r="15" spans="1:6" x14ac:dyDescent="0.45">
      <c r="A15" s="267"/>
      <c r="B15" s="5" t="s">
        <v>133</v>
      </c>
      <c r="C15" s="5"/>
      <c r="D15" s="6">
        <v>248</v>
      </c>
      <c r="E15" s="6">
        <v>144</v>
      </c>
      <c r="F15" s="6">
        <v>104</v>
      </c>
    </row>
    <row r="16" spans="1:6" x14ac:dyDescent="0.45">
      <c r="A16" s="8"/>
      <c r="B16" s="5"/>
      <c r="C16" s="7"/>
      <c r="D16" s="4"/>
      <c r="E16" s="4"/>
      <c r="F16" s="4"/>
    </row>
    <row r="17" spans="1:6" x14ac:dyDescent="0.45">
      <c r="A17" s="9" t="s">
        <v>13</v>
      </c>
      <c r="B17" s="9"/>
      <c r="C17" s="9"/>
      <c r="D17" s="10">
        <v>1628</v>
      </c>
      <c r="E17" s="10">
        <v>960</v>
      </c>
      <c r="F17" s="10">
        <v>668</v>
      </c>
    </row>
    <row r="18" spans="1:6" x14ac:dyDescent="0.45">
      <c r="A18" s="265" t="s">
        <v>15</v>
      </c>
      <c r="B18" s="1" t="s">
        <v>6</v>
      </c>
      <c r="C18" s="1" t="s">
        <v>7</v>
      </c>
      <c r="D18" s="2">
        <v>29</v>
      </c>
      <c r="E18" s="2">
        <v>17</v>
      </c>
      <c r="F18" s="2">
        <v>12</v>
      </c>
    </row>
    <row r="19" spans="1:6" x14ac:dyDescent="0.45">
      <c r="A19" s="266"/>
      <c r="B19" s="1"/>
      <c r="C19" s="3"/>
      <c r="D19" s="4"/>
      <c r="E19" s="4"/>
      <c r="F19" s="4"/>
    </row>
    <row r="20" spans="1:6" x14ac:dyDescent="0.45">
      <c r="A20" s="266"/>
      <c r="B20" s="1"/>
      <c r="C20" s="1" t="s">
        <v>10</v>
      </c>
      <c r="D20" s="2">
        <v>598</v>
      </c>
      <c r="E20" s="2">
        <v>304</v>
      </c>
      <c r="F20" s="2">
        <v>294</v>
      </c>
    </row>
    <row r="21" spans="1:6" x14ac:dyDescent="0.45">
      <c r="A21" s="266"/>
      <c r="B21" s="1"/>
      <c r="C21" s="3"/>
      <c r="D21" s="4"/>
      <c r="E21" s="4"/>
      <c r="F21" s="4"/>
    </row>
    <row r="22" spans="1:6" x14ac:dyDescent="0.45">
      <c r="A22" s="266"/>
      <c r="B22" s="5" t="s">
        <v>12</v>
      </c>
      <c r="C22" s="5"/>
      <c r="D22" s="6">
        <v>627</v>
      </c>
      <c r="E22" s="6">
        <v>321</v>
      </c>
      <c r="F22" s="6">
        <v>306</v>
      </c>
    </row>
    <row r="23" spans="1:6" x14ac:dyDescent="0.45">
      <c r="A23" s="266"/>
      <c r="B23" s="5"/>
      <c r="C23" s="7"/>
      <c r="D23" s="4"/>
      <c r="E23" s="4"/>
      <c r="F23" s="4"/>
    </row>
    <row r="24" spans="1:6" x14ac:dyDescent="0.45">
      <c r="A24" s="266"/>
      <c r="B24" s="1" t="s">
        <v>53</v>
      </c>
      <c r="C24" s="1"/>
      <c r="D24" s="2">
        <v>0</v>
      </c>
      <c r="E24" s="2">
        <v>0</v>
      </c>
      <c r="F24" s="2">
        <v>0</v>
      </c>
    </row>
    <row r="25" spans="1:6" x14ac:dyDescent="0.45">
      <c r="A25" s="266"/>
      <c r="B25" s="5" t="s">
        <v>134</v>
      </c>
      <c r="C25" s="5"/>
      <c r="D25" s="6">
        <v>0</v>
      </c>
      <c r="E25" s="6">
        <v>0</v>
      </c>
      <c r="F25" s="6">
        <v>0</v>
      </c>
    </row>
    <row r="26" spans="1:6" x14ac:dyDescent="0.45">
      <c r="A26" s="266"/>
      <c r="B26" s="5"/>
      <c r="C26" s="7"/>
      <c r="D26" s="4"/>
      <c r="E26" s="4"/>
      <c r="F26" s="4"/>
    </row>
    <row r="27" spans="1:6" x14ac:dyDescent="0.45">
      <c r="A27" s="266"/>
      <c r="B27" s="1" t="s">
        <v>49</v>
      </c>
      <c r="C27" s="1"/>
      <c r="D27" s="2">
        <v>19</v>
      </c>
      <c r="E27" s="2">
        <v>9</v>
      </c>
      <c r="F27" s="2">
        <v>10</v>
      </c>
    </row>
    <row r="28" spans="1:6" x14ac:dyDescent="0.45">
      <c r="A28" s="267"/>
      <c r="B28" s="5" t="s">
        <v>49</v>
      </c>
      <c r="C28" s="5"/>
      <c r="D28" s="6">
        <v>19</v>
      </c>
      <c r="E28" s="6">
        <v>9</v>
      </c>
      <c r="F28" s="6">
        <v>10</v>
      </c>
    </row>
    <row r="29" spans="1:6" x14ac:dyDescent="0.45">
      <c r="A29" s="8"/>
      <c r="B29" s="5"/>
      <c r="C29" s="7"/>
      <c r="D29" s="4"/>
      <c r="E29" s="4"/>
      <c r="F29" s="4"/>
    </row>
    <row r="30" spans="1:6" x14ac:dyDescent="0.45">
      <c r="A30" s="9" t="s">
        <v>16</v>
      </c>
      <c r="B30" s="9"/>
      <c r="C30" s="9"/>
      <c r="D30" s="10">
        <v>646</v>
      </c>
      <c r="E30" s="10">
        <v>330</v>
      </c>
      <c r="F30" s="10">
        <v>316</v>
      </c>
    </row>
    <row r="31" spans="1:6" x14ac:dyDescent="0.45">
      <c r="A31" s="265" t="s">
        <v>17</v>
      </c>
      <c r="B31" s="1" t="s">
        <v>6</v>
      </c>
      <c r="C31" s="1" t="s">
        <v>7</v>
      </c>
      <c r="D31" s="2">
        <v>526</v>
      </c>
      <c r="E31" s="2">
        <v>311</v>
      </c>
      <c r="F31" s="2">
        <v>215</v>
      </c>
    </row>
    <row r="32" spans="1:6" x14ac:dyDescent="0.45">
      <c r="A32" s="266"/>
      <c r="C32" s="3"/>
      <c r="D32" s="4"/>
      <c r="E32" s="4"/>
      <c r="F32" s="4"/>
    </row>
    <row r="33" spans="1:6" x14ac:dyDescent="0.45">
      <c r="A33" s="266"/>
      <c r="B33" s="1"/>
      <c r="C33" s="1" t="s">
        <v>10</v>
      </c>
      <c r="D33" s="2">
        <v>812</v>
      </c>
      <c r="E33" s="2">
        <v>491</v>
      </c>
      <c r="F33" s="2">
        <v>321</v>
      </c>
    </row>
    <row r="34" spans="1:6" x14ac:dyDescent="0.45">
      <c r="A34" s="266"/>
      <c r="B34" s="1"/>
      <c r="C34" s="3"/>
      <c r="D34" s="4"/>
      <c r="E34" s="4"/>
      <c r="F34" s="4"/>
    </row>
    <row r="35" spans="1:6" x14ac:dyDescent="0.45">
      <c r="A35" s="266"/>
      <c r="B35" s="5" t="s">
        <v>12</v>
      </c>
      <c r="C35" s="5"/>
      <c r="D35" s="6">
        <v>1338</v>
      </c>
      <c r="E35" s="6">
        <v>802</v>
      </c>
      <c r="F35" s="6">
        <v>536</v>
      </c>
    </row>
    <row r="36" spans="1:6" x14ac:dyDescent="0.45">
      <c r="A36" s="266"/>
      <c r="B36" s="5"/>
      <c r="C36" s="7"/>
      <c r="D36" s="4"/>
      <c r="E36" s="4"/>
      <c r="F36" s="4"/>
    </row>
    <row r="37" spans="1:6" x14ac:dyDescent="0.45">
      <c r="A37" s="266"/>
      <c r="B37" s="1" t="s">
        <v>53</v>
      </c>
      <c r="C37" s="1"/>
      <c r="D37" s="2">
        <v>16</v>
      </c>
      <c r="E37" s="2">
        <v>11</v>
      </c>
      <c r="F37" s="2">
        <v>5</v>
      </c>
    </row>
    <row r="38" spans="1:6" x14ac:dyDescent="0.45">
      <c r="A38" s="266"/>
      <c r="B38" s="5" t="s">
        <v>134</v>
      </c>
      <c r="C38" s="5"/>
      <c r="D38" s="6">
        <v>16</v>
      </c>
      <c r="E38" s="6">
        <v>11</v>
      </c>
      <c r="F38" s="6">
        <v>5</v>
      </c>
    </row>
    <row r="39" spans="1:6" x14ac:dyDescent="0.45">
      <c r="A39" s="266"/>
      <c r="B39" s="5"/>
      <c r="C39" s="7"/>
      <c r="D39" s="4"/>
      <c r="E39" s="4"/>
      <c r="F39" s="4"/>
    </row>
    <row r="40" spans="1:6" x14ac:dyDescent="0.45">
      <c r="A40" s="266"/>
      <c r="B40" s="1" t="s">
        <v>49</v>
      </c>
      <c r="C40" s="1"/>
      <c r="D40" s="2">
        <v>101</v>
      </c>
      <c r="E40" s="2">
        <v>65</v>
      </c>
      <c r="F40" s="2">
        <v>36</v>
      </c>
    </row>
    <row r="41" spans="1:6" x14ac:dyDescent="0.45">
      <c r="A41" s="267"/>
      <c r="B41" s="5" t="s">
        <v>133</v>
      </c>
      <c r="C41" s="5"/>
      <c r="D41" s="6">
        <v>101</v>
      </c>
      <c r="E41" s="6">
        <v>65</v>
      </c>
      <c r="F41" s="6">
        <v>36</v>
      </c>
    </row>
    <row r="42" spans="1:6" x14ac:dyDescent="0.45">
      <c r="A42" s="8"/>
      <c r="B42" s="5"/>
      <c r="C42" s="7"/>
      <c r="D42" s="4"/>
      <c r="E42" s="4"/>
      <c r="F42" s="4"/>
    </row>
    <row r="43" spans="1:6" x14ac:dyDescent="0.45">
      <c r="A43" s="9" t="s">
        <v>18</v>
      </c>
      <c r="B43" s="9"/>
      <c r="C43" s="9"/>
      <c r="D43" s="10">
        <v>1455</v>
      </c>
      <c r="E43" s="10">
        <v>878</v>
      </c>
      <c r="F43" s="10">
        <v>577</v>
      </c>
    </row>
    <row r="44" spans="1:6" x14ac:dyDescent="0.45">
      <c r="A44" s="265" t="s">
        <v>19</v>
      </c>
      <c r="B44" s="1" t="s">
        <v>6</v>
      </c>
      <c r="C44" s="1" t="s">
        <v>7</v>
      </c>
      <c r="D44" s="2">
        <v>43</v>
      </c>
      <c r="E44" s="2">
        <v>25</v>
      </c>
      <c r="F44" s="2">
        <v>18</v>
      </c>
    </row>
    <row r="45" spans="1:6" x14ac:dyDescent="0.45">
      <c r="A45" s="266"/>
      <c r="B45" s="1"/>
      <c r="C45" s="3"/>
      <c r="D45" s="4"/>
      <c r="E45" s="4"/>
      <c r="F45" s="4"/>
    </row>
    <row r="46" spans="1:6" x14ac:dyDescent="0.45">
      <c r="A46" s="266"/>
      <c r="B46" s="5" t="s">
        <v>12</v>
      </c>
      <c r="C46" s="5"/>
      <c r="D46" s="6">
        <v>43</v>
      </c>
      <c r="E46" s="6">
        <v>25</v>
      </c>
      <c r="F46" s="6">
        <v>18</v>
      </c>
    </row>
    <row r="47" spans="1:6" x14ac:dyDescent="0.45">
      <c r="A47" s="266"/>
      <c r="B47" s="5"/>
      <c r="C47" s="7"/>
      <c r="D47" s="4"/>
      <c r="E47" s="4"/>
      <c r="F47" s="4"/>
    </row>
    <row r="48" spans="1:6" x14ac:dyDescent="0.45">
      <c r="A48" s="266"/>
      <c r="B48" s="1" t="s">
        <v>76</v>
      </c>
      <c r="C48" s="1"/>
      <c r="D48" s="2">
        <v>40</v>
      </c>
      <c r="E48" s="2">
        <v>29</v>
      </c>
      <c r="F48" s="2">
        <v>11</v>
      </c>
    </row>
    <row r="49" spans="1:6" x14ac:dyDescent="0.45">
      <c r="A49" s="266"/>
      <c r="B49" s="5" t="s">
        <v>135</v>
      </c>
      <c r="C49" s="5"/>
      <c r="D49" s="6">
        <v>40</v>
      </c>
      <c r="E49" s="6">
        <v>29</v>
      </c>
      <c r="F49" s="6">
        <v>11</v>
      </c>
    </row>
    <row r="50" spans="1:6" x14ac:dyDescent="0.45">
      <c r="A50" s="266"/>
      <c r="B50" s="5"/>
      <c r="C50" s="7"/>
      <c r="D50" s="4"/>
      <c r="E50" s="4"/>
      <c r="F50" s="4"/>
    </row>
    <row r="51" spans="1:6" x14ac:dyDescent="0.45">
      <c r="A51" s="266"/>
      <c r="B51" s="1" t="s">
        <v>49</v>
      </c>
      <c r="C51" s="1"/>
      <c r="D51" s="2">
        <v>312</v>
      </c>
      <c r="E51" s="2">
        <v>167</v>
      </c>
      <c r="F51" s="2">
        <v>145</v>
      </c>
    </row>
    <row r="52" spans="1:6" x14ac:dyDescent="0.45">
      <c r="A52" s="267"/>
      <c r="B52" s="5" t="s">
        <v>133</v>
      </c>
      <c r="C52" s="5"/>
      <c r="D52" s="6">
        <v>312</v>
      </c>
      <c r="E52" s="6">
        <v>167</v>
      </c>
      <c r="F52" s="6">
        <v>145</v>
      </c>
    </row>
    <row r="53" spans="1:6" x14ac:dyDescent="0.45">
      <c r="A53" s="8"/>
      <c r="B53" s="5"/>
      <c r="C53" s="7"/>
      <c r="D53" s="4"/>
      <c r="E53" s="4"/>
      <c r="F53" s="4"/>
    </row>
    <row r="54" spans="1:6" x14ac:dyDescent="0.45">
      <c r="A54" s="9" t="s">
        <v>20</v>
      </c>
      <c r="B54" s="9"/>
      <c r="C54" s="9"/>
      <c r="D54" s="10">
        <v>395</v>
      </c>
      <c r="E54" s="10">
        <v>202</v>
      </c>
      <c r="F54" s="10">
        <v>158</v>
      </c>
    </row>
    <row r="55" spans="1:6" x14ac:dyDescent="0.45">
      <c r="A55" s="265" t="s">
        <v>21</v>
      </c>
      <c r="B55" s="1" t="s">
        <v>6</v>
      </c>
      <c r="C55" s="1" t="s">
        <v>7</v>
      </c>
      <c r="D55" s="2">
        <v>471</v>
      </c>
      <c r="E55" s="2">
        <v>250</v>
      </c>
      <c r="F55" s="2">
        <v>221</v>
      </c>
    </row>
    <row r="56" spans="1:6" x14ac:dyDescent="0.45">
      <c r="A56" s="266"/>
      <c r="B56" s="1"/>
      <c r="C56" s="3"/>
      <c r="D56" s="4"/>
      <c r="E56" s="4"/>
      <c r="F56" s="4"/>
    </row>
    <row r="57" spans="1:6" x14ac:dyDescent="0.45">
      <c r="A57" s="266"/>
      <c r="B57" s="1"/>
      <c r="C57" s="1" t="s">
        <v>10</v>
      </c>
      <c r="D57" s="2">
        <v>324</v>
      </c>
      <c r="E57" s="2">
        <v>190</v>
      </c>
      <c r="F57" s="2">
        <v>134</v>
      </c>
    </row>
    <row r="58" spans="1:6" x14ac:dyDescent="0.45">
      <c r="A58" s="266"/>
      <c r="B58" s="1"/>
      <c r="C58" s="3"/>
      <c r="D58" s="4"/>
      <c r="E58" s="4"/>
      <c r="F58" s="4"/>
    </row>
    <row r="59" spans="1:6" x14ac:dyDescent="0.45">
      <c r="A59" s="266"/>
      <c r="B59" s="5" t="s">
        <v>12</v>
      </c>
      <c r="C59" s="5"/>
      <c r="D59" s="6">
        <v>795</v>
      </c>
      <c r="E59" s="6">
        <v>440</v>
      </c>
      <c r="F59" s="6">
        <v>355</v>
      </c>
    </row>
    <row r="60" spans="1:6" x14ac:dyDescent="0.45">
      <c r="A60" s="266"/>
      <c r="B60" s="5"/>
      <c r="C60" s="7"/>
      <c r="D60" s="4"/>
      <c r="E60" s="4"/>
      <c r="F60" s="4"/>
    </row>
    <row r="61" spans="1:6" x14ac:dyDescent="0.45">
      <c r="A61" s="266"/>
      <c r="B61" s="1" t="s">
        <v>130</v>
      </c>
      <c r="C61" s="1"/>
      <c r="D61" s="2">
        <v>2076</v>
      </c>
      <c r="E61" s="2">
        <v>1151</v>
      </c>
      <c r="F61" s="2">
        <v>925</v>
      </c>
    </row>
    <row r="62" spans="1:6" x14ac:dyDescent="0.45">
      <c r="A62" s="266"/>
      <c r="B62" s="5" t="s">
        <v>132</v>
      </c>
      <c r="C62" s="5"/>
      <c r="D62" s="6">
        <v>2076</v>
      </c>
      <c r="E62" s="6">
        <v>1151</v>
      </c>
      <c r="F62" s="6">
        <v>925</v>
      </c>
    </row>
    <row r="63" spans="1:6" x14ac:dyDescent="0.45">
      <c r="A63" s="266"/>
      <c r="B63" s="5"/>
      <c r="C63" s="7"/>
      <c r="D63" s="4"/>
      <c r="E63" s="4"/>
      <c r="F63" s="4"/>
    </row>
    <row r="64" spans="1:6" x14ac:dyDescent="0.45">
      <c r="A64" s="266"/>
      <c r="B64" s="1" t="s">
        <v>49</v>
      </c>
      <c r="C64" s="1"/>
      <c r="D64" s="2">
        <v>83</v>
      </c>
      <c r="E64" s="2">
        <v>43</v>
      </c>
      <c r="F64" s="2">
        <v>40</v>
      </c>
    </row>
    <row r="65" spans="1:6" x14ac:dyDescent="0.45">
      <c r="A65" s="267"/>
      <c r="B65" s="5" t="s">
        <v>133</v>
      </c>
      <c r="C65" s="5"/>
      <c r="D65" s="6">
        <v>83</v>
      </c>
      <c r="E65" s="6">
        <v>43</v>
      </c>
      <c r="F65" s="6">
        <v>40</v>
      </c>
    </row>
    <row r="66" spans="1:6" x14ac:dyDescent="0.45">
      <c r="A66" s="8"/>
      <c r="B66" s="5"/>
      <c r="C66" s="7"/>
      <c r="D66" s="4"/>
      <c r="E66" s="4"/>
      <c r="F66" s="4"/>
    </row>
    <row r="67" spans="1:6" x14ac:dyDescent="0.45">
      <c r="A67" s="9" t="s">
        <v>22</v>
      </c>
      <c r="B67" s="9"/>
      <c r="C67" s="9"/>
      <c r="D67" s="10">
        <v>2954</v>
      </c>
      <c r="E67" s="10">
        <v>1634</v>
      </c>
      <c r="F67" s="10">
        <v>1320</v>
      </c>
    </row>
    <row r="68" spans="1:6" x14ac:dyDescent="0.45">
      <c r="A68" s="11" t="s">
        <v>23</v>
      </c>
      <c r="B68" s="11"/>
      <c r="C68" s="11"/>
      <c r="D68" s="12">
        <v>7078</v>
      </c>
      <c r="E68" s="12">
        <v>4004</v>
      </c>
      <c r="F68" s="12">
        <v>3039</v>
      </c>
    </row>
    <row r="70" spans="1:6" ht="31.5" customHeight="1" x14ac:dyDescent="0.45">
      <c r="A70" s="275" t="s">
        <v>377</v>
      </c>
      <c r="B70" s="275"/>
      <c r="C70" s="275"/>
      <c r="D70" s="275"/>
      <c r="E70" s="275"/>
      <c r="F70" s="275"/>
    </row>
    <row r="72" spans="1:6" x14ac:dyDescent="0.45">
      <c r="A72" s="164" t="s">
        <v>1</v>
      </c>
      <c r="B72" s="166" t="s">
        <v>131</v>
      </c>
      <c r="C72" s="166" t="s">
        <v>2</v>
      </c>
      <c r="D72" s="167" t="s">
        <v>3</v>
      </c>
      <c r="E72" s="167" t="s">
        <v>4</v>
      </c>
    </row>
    <row r="73" spans="1:6" x14ac:dyDescent="0.45">
      <c r="A73" s="258" t="s">
        <v>6</v>
      </c>
      <c r="B73" s="2" t="s">
        <v>7</v>
      </c>
      <c r="C73" s="2">
        <v>1272</v>
      </c>
      <c r="D73" s="2">
        <v>720</v>
      </c>
      <c r="E73" s="2">
        <v>552</v>
      </c>
    </row>
    <row r="74" spans="1:6" x14ac:dyDescent="0.45">
      <c r="A74" s="259"/>
      <c r="B74" s="3" t="s">
        <v>8</v>
      </c>
      <c r="C74" s="4">
        <f>+C73/$D79</f>
        <v>0.6141960405601159</v>
      </c>
      <c r="D74" s="4">
        <f t="shared" ref="D74:E74" si="0">+D73/$D79</f>
        <v>0.3476581361661033</v>
      </c>
      <c r="E74" s="4">
        <f t="shared" si="0"/>
        <v>0.26653790439401254</v>
      </c>
    </row>
    <row r="75" spans="1:6" x14ac:dyDescent="0.45">
      <c r="A75" s="259"/>
      <c r="B75" s="3" t="s">
        <v>9</v>
      </c>
      <c r="C75" s="4">
        <v>1</v>
      </c>
      <c r="D75" s="4">
        <f>+D73/$D73</f>
        <v>1</v>
      </c>
      <c r="E75" s="4">
        <f t="shared" ref="E75" si="1">+E73/$D73</f>
        <v>0.76666666666666672</v>
      </c>
    </row>
    <row r="76" spans="1:6" x14ac:dyDescent="0.45">
      <c r="A76" s="259"/>
      <c r="B76" s="2" t="s">
        <v>10</v>
      </c>
      <c r="C76" s="2">
        <v>2337</v>
      </c>
      <c r="D76" s="2">
        <v>1351</v>
      </c>
      <c r="E76" s="2">
        <v>986</v>
      </c>
    </row>
    <row r="77" spans="1:6" x14ac:dyDescent="0.45">
      <c r="A77" s="259"/>
      <c r="B77" s="3" t="s">
        <v>8</v>
      </c>
      <c r="C77" s="4">
        <f>+C76/$D79</f>
        <v>1.128440366972477</v>
      </c>
      <c r="D77" s="4">
        <f t="shared" ref="D77:E77" si="2">+D76/$D79</f>
        <v>0.6523418638338967</v>
      </c>
      <c r="E77" s="4">
        <f t="shared" si="2"/>
        <v>0.47609850313858038</v>
      </c>
    </row>
    <row r="78" spans="1:6" x14ac:dyDescent="0.45">
      <c r="A78" s="260"/>
      <c r="B78" s="3" t="s">
        <v>11</v>
      </c>
      <c r="C78" s="4">
        <v>1</v>
      </c>
      <c r="D78" s="4">
        <f>+D76/$D76</f>
        <v>1</v>
      </c>
      <c r="E78" s="4">
        <f t="shared" ref="E78" si="3">+E76/$D76</f>
        <v>0.72982975573649145</v>
      </c>
    </row>
    <row r="79" spans="1:6" x14ac:dyDescent="0.45">
      <c r="A79" s="16" t="s">
        <v>12</v>
      </c>
      <c r="B79" s="17"/>
      <c r="C79" s="17">
        <v>3609</v>
      </c>
      <c r="D79" s="17">
        <v>2071</v>
      </c>
      <c r="E79" s="17">
        <v>1538</v>
      </c>
    </row>
    <row r="80" spans="1:6" x14ac:dyDescent="0.45">
      <c r="A80" s="16"/>
      <c r="B80" s="18" t="s">
        <v>14</v>
      </c>
      <c r="C80" s="4">
        <f>+C79/$D89</f>
        <v>0.90134865134865139</v>
      </c>
      <c r="D80" s="4">
        <f t="shared" ref="D80:E80" si="4">+D79/$D89</f>
        <v>0.51723276723276723</v>
      </c>
      <c r="E80" s="4">
        <f t="shared" si="4"/>
        <v>0.3841158841158841</v>
      </c>
    </row>
    <row r="81" spans="1:6" x14ac:dyDescent="0.45">
      <c r="A81" s="1" t="s">
        <v>76</v>
      </c>
      <c r="B81" s="2"/>
      <c r="C81" s="2">
        <v>40</v>
      </c>
      <c r="D81" s="2">
        <v>30</v>
      </c>
      <c r="E81" s="2">
        <v>12</v>
      </c>
    </row>
    <row r="82" spans="1:6" x14ac:dyDescent="0.45">
      <c r="A82" s="1"/>
      <c r="B82" s="18" t="s">
        <v>14</v>
      </c>
      <c r="C82" s="4">
        <f>+C81/$D89</f>
        <v>9.99000999000999E-3</v>
      </c>
      <c r="D82" s="4">
        <f t="shared" ref="D82:E82" si="5">+D81/$D89</f>
        <v>7.4925074925074929E-3</v>
      </c>
      <c r="E82" s="4">
        <f t="shared" si="5"/>
        <v>2.997002997002997E-3</v>
      </c>
    </row>
    <row r="83" spans="1:6" x14ac:dyDescent="0.45">
      <c r="A83" s="1" t="s">
        <v>53</v>
      </c>
      <c r="B83" s="2"/>
      <c r="C83" s="2">
        <v>16</v>
      </c>
      <c r="D83" s="2">
        <v>11</v>
      </c>
      <c r="E83" s="2">
        <v>5</v>
      </c>
    </row>
    <row r="84" spans="1:6" x14ac:dyDescent="0.45">
      <c r="A84" s="1"/>
      <c r="B84" s="18" t="s">
        <v>14</v>
      </c>
      <c r="C84" s="4">
        <f>+C83/$D89</f>
        <v>3.996003996003996E-3</v>
      </c>
      <c r="D84" s="4">
        <f t="shared" ref="D84:E84" si="6">+D83/$D89</f>
        <v>2.7472527472527475E-3</v>
      </c>
      <c r="E84" s="4">
        <f t="shared" si="6"/>
        <v>1.2487512487512488E-3</v>
      </c>
    </row>
    <row r="85" spans="1:6" x14ac:dyDescent="0.45">
      <c r="A85" s="1" t="s">
        <v>130</v>
      </c>
      <c r="B85" s="2"/>
      <c r="C85" s="2">
        <v>2650</v>
      </c>
      <c r="D85" s="2">
        <v>1484</v>
      </c>
      <c r="E85" s="2">
        <v>1166</v>
      </c>
    </row>
    <row r="86" spans="1:6" x14ac:dyDescent="0.45">
      <c r="A86" s="1"/>
      <c r="B86" s="18" t="s">
        <v>14</v>
      </c>
      <c r="C86" s="4">
        <f>+C85/$D89</f>
        <v>0.6618381618381618</v>
      </c>
      <c r="D86" s="4">
        <f t="shared" ref="D86:E86" si="7">+D85/$D89</f>
        <v>0.37062937062937062</v>
      </c>
      <c r="E86" s="4">
        <f t="shared" si="7"/>
        <v>0.29120879120879123</v>
      </c>
    </row>
    <row r="87" spans="1:6" x14ac:dyDescent="0.45">
      <c r="A87" s="1" t="s">
        <v>49</v>
      </c>
      <c r="B87" s="2"/>
      <c r="C87" s="2">
        <v>763</v>
      </c>
      <c r="D87" s="2">
        <v>408</v>
      </c>
      <c r="E87" s="2">
        <v>318</v>
      </c>
    </row>
    <row r="88" spans="1:6" x14ac:dyDescent="0.45">
      <c r="A88" s="1"/>
      <c r="B88" s="18" t="s">
        <v>14</v>
      </c>
      <c r="C88" s="4">
        <f>+C87/$D89</f>
        <v>0.19055944055944055</v>
      </c>
      <c r="D88" s="4">
        <f t="shared" ref="D88:E88" si="8">+D87/$D89</f>
        <v>0.1018981018981019</v>
      </c>
      <c r="E88" s="4">
        <f t="shared" si="8"/>
        <v>7.9420579420579424E-2</v>
      </c>
    </row>
    <row r="89" spans="1:6" x14ac:dyDescent="0.45">
      <c r="A89" s="11" t="s">
        <v>23</v>
      </c>
      <c r="B89" s="12"/>
      <c r="C89" s="12">
        <v>7078</v>
      </c>
      <c r="D89" s="12">
        <v>4004</v>
      </c>
      <c r="E89" s="12">
        <v>3039</v>
      </c>
    </row>
    <row r="90" spans="1:6" x14ac:dyDescent="0.45">
      <c r="A90" s="19"/>
      <c r="B90" s="13" t="s">
        <v>14</v>
      </c>
      <c r="C90" s="14">
        <v>1</v>
      </c>
      <c r="D90" s="14">
        <f>+D89/$D89</f>
        <v>1</v>
      </c>
      <c r="E90" s="14">
        <f t="shared" ref="E90" si="9">+E89/$D89</f>
        <v>0.75899100899100902</v>
      </c>
    </row>
    <row r="92" spans="1:6" ht="42.75" customHeight="1" x14ac:dyDescent="0.45">
      <c r="A92" s="275" t="s">
        <v>378</v>
      </c>
      <c r="B92" s="275"/>
      <c r="C92" s="275"/>
      <c r="D92" s="275"/>
      <c r="E92" s="275"/>
      <c r="F92" s="275"/>
    </row>
    <row r="95" spans="1:6" ht="18" x14ac:dyDescent="0.55000000000000004">
      <c r="A95" s="15" t="s">
        <v>25</v>
      </c>
    </row>
    <row r="97" spans="1:10" ht="14.65" thickBot="1" x14ac:dyDescent="0.5">
      <c r="A97" s="261"/>
      <c r="B97" s="261"/>
      <c r="C97" s="261"/>
      <c r="D97" s="262"/>
      <c r="E97" s="263" t="s">
        <v>26</v>
      </c>
      <c r="F97" s="264"/>
      <c r="G97" s="264"/>
      <c r="H97" s="264"/>
      <c r="I97" s="264"/>
      <c r="J97" s="264"/>
    </row>
    <row r="98" spans="1:10" x14ac:dyDescent="0.45">
      <c r="A98" s="268" t="s">
        <v>6</v>
      </c>
      <c r="B98" s="271" t="s">
        <v>27</v>
      </c>
      <c r="C98" s="271" t="s">
        <v>28</v>
      </c>
      <c r="D98" s="271" t="s">
        <v>29</v>
      </c>
      <c r="E98" s="49" t="s">
        <v>30</v>
      </c>
      <c r="F98" s="49" t="s">
        <v>32</v>
      </c>
      <c r="G98" s="49" t="s">
        <v>33</v>
      </c>
      <c r="H98" s="49" t="s">
        <v>34</v>
      </c>
      <c r="I98" s="49" t="s">
        <v>35</v>
      </c>
      <c r="J98" s="50"/>
    </row>
    <row r="99" spans="1:10" x14ac:dyDescent="0.45">
      <c r="A99" s="269"/>
      <c r="B99" s="272"/>
      <c r="C99" s="272"/>
      <c r="D99" s="272"/>
      <c r="E99" s="51" t="s">
        <v>31</v>
      </c>
      <c r="F99" s="51" t="s">
        <v>31</v>
      </c>
      <c r="G99" s="51" t="s">
        <v>31</v>
      </c>
      <c r="H99" s="51" t="s">
        <v>31</v>
      </c>
      <c r="I99" s="51" t="s">
        <v>31</v>
      </c>
      <c r="J99" s="50" t="s">
        <v>36</v>
      </c>
    </row>
    <row r="100" spans="1:10" x14ac:dyDescent="0.45">
      <c r="A100" s="269"/>
      <c r="B100" s="272"/>
      <c r="C100" s="272"/>
      <c r="D100" s="272"/>
      <c r="E100" s="52"/>
      <c r="F100" s="52"/>
      <c r="G100" s="52"/>
      <c r="H100" s="52"/>
      <c r="I100" s="52"/>
      <c r="J100" s="53" t="s">
        <v>31</v>
      </c>
    </row>
    <row r="101" spans="1:10" ht="14.65" thickBot="1" x14ac:dyDescent="0.5">
      <c r="A101" s="270"/>
      <c r="B101" s="273"/>
      <c r="C101" s="273"/>
      <c r="D101" s="273"/>
      <c r="E101" s="54"/>
      <c r="F101" s="54"/>
      <c r="G101" s="54"/>
      <c r="H101" s="54"/>
      <c r="I101" s="54"/>
      <c r="J101" s="55"/>
    </row>
    <row r="102" spans="1:10" ht="14.65" thickBot="1" x14ac:dyDescent="0.5">
      <c r="A102" s="274" t="s">
        <v>37</v>
      </c>
      <c r="B102" s="274"/>
      <c r="C102" s="274"/>
      <c r="D102" s="274"/>
      <c r="E102" s="274"/>
      <c r="F102" s="274"/>
      <c r="G102" s="274"/>
      <c r="H102" s="274"/>
      <c r="I102" s="274"/>
      <c r="J102" s="274"/>
    </row>
    <row r="103" spans="1:10" ht="14.65" thickBot="1" x14ac:dyDescent="0.5">
      <c r="A103" s="20" t="s">
        <v>38</v>
      </c>
      <c r="B103" s="21">
        <v>634</v>
      </c>
      <c r="C103" s="21">
        <v>386</v>
      </c>
      <c r="D103" s="21">
        <v>248</v>
      </c>
      <c r="E103" s="22">
        <v>0.5</v>
      </c>
      <c r="F103" s="22">
        <v>2.4</v>
      </c>
      <c r="G103" s="22">
        <v>10.4</v>
      </c>
      <c r="H103" s="22">
        <v>20.7</v>
      </c>
      <c r="I103" s="22">
        <v>24</v>
      </c>
      <c r="J103" s="23">
        <v>43.2</v>
      </c>
    </row>
    <row r="104" spans="1:10" ht="14.65" thickBot="1" x14ac:dyDescent="0.5">
      <c r="A104" s="20" t="s">
        <v>39</v>
      </c>
      <c r="B104" s="21">
        <v>554</v>
      </c>
      <c r="C104" s="21">
        <v>289</v>
      </c>
      <c r="D104" s="21">
        <v>265</v>
      </c>
      <c r="E104" s="22">
        <v>0</v>
      </c>
      <c r="F104" s="22">
        <v>0.8</v>
      </c>
      <c r="G104" s="22">
        <v>4.2</v>
      </c>
      <c r="H104" s="22">
        <v>9</v>
      </c>
      <c r="I104" s="22">
        <v>31.4</v>
      </c>
      <c r="J104" s="23">
        <v>41.3</v>
      </c>
    </row>
    <row r="105" spans="1:10" ht="14.65" thickBot="1" x14ac:dyDescent="0.5">
      <c r="A105" s="24" t="s">
        <v>40</v>
      </c>
      <c r="B105" s="21">
        <v>222</v>
      </c>
      <c r="C105" s="21">
        <v>120</v>
      </c>
      <c r="D105" s="21">
        <v>102</v>
      </c>
      <c r="E105" s="22">
        <v>2.7</v>
      </c>
      <c r="F105" s="22">
        <v>9.1</v>
      </c>
      <c r="G105" s="22">
        <v>15.9</v>
      </c>
      <c r="H105" s="22">
        <v>21.4</v>
      </c>
      <c r="I105" s="22">
        <v>23.6</v>
      </c>
      <c r="J105" s="23">
        <v>27.3</v>
      </c>
    </row>
    <row r="106" spans="1:10" ht="14.65" thickBot="1" x14ac:dyDescent="0.5">
      <c r="A106" s="20" t="s">
        <v>41</v>
      </c>
      <c r="B106" s="21">
        <v>518</v>
      </c>
      <c r="C106" s="21">
        <v>306</v>
      </c>
      <c r="D106" s="21">
        <v>212</v>
      </c>
      <c r="E106" s="22">
        <v>13.7</v>
      </c>
      <c r="F106" s="22">
        <v>20.2</v>
      </c>
      <c r="G106" s="22">
        <v>29</v>
      </c>
      <c r="H106" s="22">
        <v>22</v>
      </c>
      <c r="I106" s="22">
        <v>9.9</v>
      </c>
      <c r="J106" s="23">
        <v>5.2</v>
      </c>
    </row>
    <row r="107" spans="1:10" ht="14.65" thickBot="1" x14ac:dyDescent="0.5">
      <c r="A107" s="20" t="s">
        <v>21</v>
      </c>
      <c r="B107" s="21">
        <v>324</v>
      </c>
      <c r="C107" s="21">
        <v>190</v>
      </c>
      <c r="D107" s="21">
        <v>134</v>
      </c>
      <c r="E107" s="22">
        <v>2.2000000000000002</v>
      </c>
      <c r="F107" s="22">
        <v>6.5</v>
      </c>
      <c r="G107" s="22">
        <v>14.8</v>
      </c>
      <c r="H107" s="22">
        <v>29.3</v>
      </c>
      <c r="I107" s="22">
        <v>28.7</v>
      </c>
      <c r="J107" s="23">
        <v>18.5</v>
      </c>
    </row>
    <row r="108" spans="1:10" ht="14.65" thickBot="1" x14ac:dyDescent="0.5">
      <c r="A108" s="56" t="s">
        <v>42</v>
      </c>
      <c r="B108" s="57">
        <v>2252</v>
      </c>
      <c r="C108" s="57">
        <v>1291</v>
      </c>
      <c r="D108" s="58">
        <v>961</v>
      </c>
      <c r="E108" s="59">
        <v>4</v>
      </c>
      <c r="F108" s="59">
        <v>7.6</v>
      </c>
      <c r="G108" s="59">
        <v>14.7</v>
      </c>
      <c r="H108" s="59">
        <v>20.100000000000001</v>
      </c>
      <c r="I108" s="59">
        <v>24</v>
      </c>
      <c r="J108" s="60">
        <v>29.6</v>
      </c>
    </row>
    <row r="109" spans="1:10" ht="14.65" thickBot="1" x14ac:dyDescent="0.5">
      <c r="A109" s="274" t="s">
        <v>7</v>
      </c>
      <c r="B109" s="274"/>
      <c r="C109" s="274"/>
      <c r="D109" s="274"/>
      <c r="E109" s="274"/>
      <c r="F109" s="274"/>
      <c r="G109" s="274"/>
      <c r="H109" s="274"/>
      <c r="I109" s="274"/>
      <c r="J109" s="274"/>
    </row>
    <row r="110" spans="1:10" ht="14.65" thickBot="1" x14ac:dyDescent="0.5">
      <c r="A110" s="20" t="s">
        <v>38</v>
      </c>
      <c r="B110" s="21">
        <v>526</v>
      </c>
      <c r="C110" s="21">
        <v>311</v>
      </c>
      <c r="D110" s="21">
        <v>215</v>
      </c>
      <c r="E110" s="22">
        <v>0.8</v>
      </c>
      <c r="F110" s="22">
        <v>2.9</v>
      </c>
      <c r="G110" s="22">
        <v>11.6</v>
      </c>
      <c r="H110" s="22">
        <v>21.1</v>
      </c>
      <c r="I110" s="22">
        <v>23.6</v>
      </c>
      <c r="J110" s="23">
        <v>39.700000000000003</v>
      </c>
    </row>
    <row r="111" spans="1:10" ht="14.65" thickBot="1" x14ac:dyDescent="0.5">
      <c r="A111" s="20" t="s">
        <v>39</v>
      </c>
      <c r="B111" s="21">
        <v>29</v>
      </c>
      <c r="C111" s="21">
        <v>17</v>
      </c>
      <c r="D111" s="21">
        <v>12</v>
      </c>
      <c r="E111" s="22">
        <v>0</v>
      </c>
      <c r="F111" s="22">
        <v>0</v>
      </c>
      <c r="G111" s="22">
        <v>6.9</v>
      </c>
      <c r="H111" s="22">
        <v>27.6</v>
      </c>
      <c r="I111" s="22">
        <v>44.8</v>
      </c>
      <c r="J111" s="23">
        <v>20.7</v>
      </c>
    </row>
    <row r="112" spans="1:10" ht="14.65" thickBot="1" x14ac:dyDescent="0.5">
      <c r="A112" s="20" t="s">
        <v>5</v>
      </c>
      <c r="B112" s="21">
        <v>194</v>
      </c>
      <c r="C112" s="21">
        <v>110</v>
      </c>
      <c r="D112" s="21">
        <v>84</v>
      </c>
      <c r="E112" s="22">
        <v>6.7</v>
      </c>
      <c r="F112" s="22">
        <v>15.5</v>
      </c>
      <c r="G112" s="22">
        <v>34.6</v>
      </c>
      <c r="H112" s="22">
        <v>25.8</v>
      </c>
      <c r="I112" s="22">
        <v>12.4</v>
      </c>
      <c r="J112" s="23">
        <v>5.0999999999999996</v>
      </c>
    </row>
    <row r="113" spans="1:10" ht="14.65" thickBot="1" x14ac:dyDescent="0.5">
      <c r="A113" s="20" t="s">
        <v>21</v>
      </c>
      <c r="B113" s="21">
        <v>471</v>
      </c>
      <c r="C113" s="21">
        <v>250</v>
      </c>
      <c r="D113" s="21">
        <v>221</v>
      </c>
      <c r="E113" s="22">
        <v>1.5</v>
      </c>
      <c r="F113" s="22">
        <v>8.3000000000000007</v>
      </c>
      <c r="G113" s="22">
        <v>28.2</v>
      </c>
      <c r="H113" s="22">
        <v>31.6</v>
      </c>
      <c r="I113" s="22">
        <v>17.8</v>
      </c>
      <c r="J113" s="23">
        <v>12.5</v>
      </c>
    </row>
    <row r="114" spans="1:10" ht="14.65" thickBot="1" x14ac:dyDescent="0.5">
      <c r="A114" s="20" t="s">
        <v>43</v>
      </c>
      <c r="B114" s="21">
        <v>43</v>
      </c>
      <c r="C114" s="21">
        <v>25</v>
      </c>
      <c r="D114" s="21">
        <v>18</v>
      </c>
      <c r="E114" s="22">
        <v>7</v>
      </c>
      <c r="F114" s="22">
        <v>14</v>
      </c>
      <c r="G114" s="22">
        <v>23.3</v>
      </c>
      <c r="H114" s="22">
        <v>25.6</v>
      </c>
      <c r="I114" s="22">
        <v>18.600000000000001</v>
      </c>
      <c r="J114" s="23">
        <v>11.6</v>
      </c>
    </row>
    <row r="115" spans="1:10" ht="14.65" thickBot="1" x14ac:dyDescent="0.5">
      <c r="A115" s="56" t="s">
        <v>44</v>
      </c>
      <c r="B115" s="57">
        <v>1263</v>
      </c>
      <c r="C115" s="58">
        <v>713</v>
      </c>
      <c r="D115" s="58">
        <v>550</v>
      </c>
      <c r="E115" s="59">
        <v>2.1</v>
      </c>
      <c r="F115" s="59">
        <v>7.1</v>
      </c>
      <c r="G115" s="59">
        <v>21.7</v>
      </c>
      <c r="H115" s="59">
        <v>26.1</v>
      </c>
      <c r="I115" s="59">
        <v>20</v>
      </c>
      <c r="J115" s="60">
        <v>22.5</v>
      </c>
    </row>
    <row r="116" spans="1:10" ht="14.65" thickBot="1" x14ac:dyDescent="0.5">
      <c r="A116" s="41" t="s">
        <v>45</v>
      </c>
      <c r="B116" s="42">
        <v>3515</v>
      </c>
      <c r="C116" s="42">
        <v>2004</v>
      </c>
      <c r="D116" s="42">
        <v>1511</v>
      </c>
      <c r="E116" s="43">
        <v>3.3</v>
      </c>
      <c r="F116" s="43">
        <v>7.4</v>
      </c>
      <c r="G116" s="43">
        <v>17.2</v>
      </c>
      <c r="H116" s="43">
        <v>22.3</v>
      </c>
      <c r="I116" s="43">
        <v>22.6</v>
      </c>
      <c r="J116" s="44">
        <v>27.1</v>
      </c>
    </row>
    <row r="117" spans="1:10" ht="23.25" customHeight="1" x14ac:dyDescent="0.45">
      <c r="A117" s="278" t="s">
        <v>46</v>
      </c>
      <c r="B117" s="278"/>
      <c r="C117" s="278"/>
    </row>
    <row r="119" spans="1:10" ht="18" x14ac:dyDescent="0.55000000000000004">
      <c r="A119" s="15" t="s">
        <v>385</v>
      </c>
    </row>
    <row r="121" spans="1:10" ht="14.65" thickBot="1" x14ac:dyDescent="0.5">
      <c r="A121" s="261"/>
      <c r="B121" s="261"/>
      <c r="C121" s="261"/>
      <c r="D121" s="262"/>
      <c r="E121" s="263" t="s">
        <v>47</v>
      </c>
      <c r="F121" s="264"/>
      <c r="G121" s="264"/>
      <c r="H121" s="264"/>
      <c r="I121" s="264"/>
      <c r="J121" s="264"/>
    </row>
    <row r="122" spans="1:10" x14ac:dyDescent="0.45">
      <c r="A122" s="268" t="s">
        <v>48</v>
      </c>
      <c r="B122" s="271" t="s">
        <v>27</v>
      </c>
      <c r="C122" s="271" t="s">
        <v>28</v>
      </c>
      <c r="D122" s="271" t="s">
        <v>29</v>
      </c>
      <c r="E122" s="49" t="s">
        <v>30</v>
      </c>
      <c r="F122" s="49" t="s">
        <v>32</v>
      </c>
      <c r="G122" s="49" t="s">
        <v>33</v>
      </c>
      <c r="H122" s="49" t="s">
        <v>34</v>
      </c>
      <c r="I122" s="49" t="s">
        <v>35</v>
      </c>
      <c r="J122" s="50"/>
    </row>
    <row r="123" spans="1:10" x14ac:dyDescent="0.45">
      <c r="A123" s="269"/>
      <c r="B123" s="272"/>
      <c r="C123" s="272"/>
      <c r="D123" s="272"/>
      <c r="E123" s="49" t="s">
        <v>31</v>
      </c>
      <c r="F123" s="49" t="s">
        <v>31</v>
      </c>
      <c r="G123" s="49" t="s">
        <v>31</v>
      </c>
      <c r="H123" s="49" t="s">
        <v>31</v>
      </c>
      <c r="I123" s="49" t="s">
        <v>31</v>
      </c>
      <c r="J123" s="50" t="s">
        <v>36</v>
      </c>
    </row>
    <row r="124" spans="1:10" x14ac:dyDescent="0.45">
      <c r="A124" s="269"/>
      <c r="B124" s="272"/>
      <c r="C124" s="272"/>
      <c r="D124" s="272"/>
      <c r="E124" s="52"/>
      <c r="F124" s="52"/>
      <c r="G124" s="52"/>
      <c r="H124" s="52"/>
      <c r="I124" s="52"/>
      <c r="J124" s="50" t="s">
        <v>31</v>
      </c>
    </row>
    <row r="125" spans="1:10" ht="14.65" thickBot="1" x14ac:dyDescent="0.5">
      <c r="A125" s="270"/>
      <c r="B125" s="273"/>
      <c r="C125" s="273"/>
      <c r="D125" s="273"/>
      <c r="E125" s="54"/>
      <c r="F125" s="54"/>
      <c r="G125" s="54"/>
      <c r="H125" s="54"/>
      <c r="I125" s="54"/>
      <c r="J125" s="55"/>
    </row>
    <row r="126" spans="1:10" ht="14.65" thickBot="1" x14ac:dyDescent="0.5">
      <c r="A126" s="274" t="s">
        <v>49</v>
      </c>
      <c r="B126" s="274"/>
      <c r="C126" s="274"/>
      <c r="D126" s="274"/>
      <c r="E126" s="274"/>
      <c r="F126" s="274"/>
      <c r="G126" s="274"/>
      <c r="H126" s="274"/>
      <c r="I126" s="274"/>
      <c r="J126" s="274"/>
    </row>
    <row r="127" spans="1:10" ht="14.65" thickBot="1" x14ac:dyDescent="0.5">
      <c r="A127" s="20" t="s">
        <v>38</v>
      </c>
      <c r="B127" s="21">
        <v>101</v>
      </c>
      <c r="C127" s="21">
        <v>65</v>
      </c>
      <c r="D127" s="21">
        <v>36</v>
      </c>
      <c r="E127" s="22">
        <v>1</v>
      </c>
      <c r="F127" s="22">
        <v>2</v>
      </c>
      <c r="G127" s="22">
        <v>18.8</v>
      </c>
      <c r="H127" s="22">
        <v>22.8</v>
      </c>
      <c r="I127" s="22">
        <v>28.7</v>
      </c>
      <c r="J127" s="23">
        <v>26.7</v>
      </c>
    </row>
    <row r="128" spans="1:10" ht="14.65" thickBot="1" x14ac:dyDescent="0.5">
      <c r="A128" s="20" t="s">
        <v>39</v>
      </c>
      <c r="B128" s="21">
        <v>19</v>
      </c>
      <c r="C128" s="21">
        <v>9</v>
      </c>
      <c r="D128" s="21">
        <v>10</v>
      </c>
      <c r="E128" s="22">
        <v>0</v>
      </c>
      <c r="F128" s="22">
        <v>0</v>
      </c>
      <c r="G128" s="22">
        <v>0</v>
      </c>
      <c r="H128" s="22">
        <v>60</v>
      </c>
      <c r="I128" s="22">
        <v>30</v>
      </c>
      <c r="J128" s="23">
        <v>10</v>
      </c>
    </row>
    <row r="129" spans="1:10" ht="14.65" thickBot="1" x14ac:dyDescent="0.5">
      <c r="A129" s="20" t="s">
        <v>5</v>
      </c>
      <c r="B129" s="21">
        <v>248</v>
      </c>
      <c r="C129" s="21">
        <v>144</v>
      </c>
      <c r="D129" s="21">
        <v>104</v>
      </c>
      <c r="E129" s="22">
        <v>0.4</v>
      </c>
      <c r="F129" s="22">
        <v>12.9</v>
      </c>
      <c r="G129" s="22">
        <v>25</v>
      </c>
      <c r="H129" s="22">
        <v>33.1</v>
      </c>
      <c r="I129" s="22">
        <v>25.4</v>
      </c>
      <c r="J129" s="23">
        <v>3.2</v>
      </c>
    </row>
    <row r="130" spans="1:10" ht="14.65" thickBot="1" x14ac:dyDescent="0.5">
      <c r="A130" s="20" t="s">
        <v>21</v>
      </c>
      <c r="B130" s="21">
        <v>83</v>
      </c>
      <c r="C130" s="21">
        <v>43</v>
      </c>
      <c r="D130" s="21">
        <v>40</v>
      </c>
      <c r="E130" s="22">
        <v>0.2</v>
      </c>
      <c r="F130" s="22">
        <v>0.3</v>
      </c>
      <c r="G130" s="22">
        <v>0.7</v>
      </c>
      <c r="H130" s="22">
        <v>0.8</v>
      </c>
      <c r="I130" s="22">
        <v>0.5</v>
      </c>
      <c r="J130" s="23">
        <v>0.2</v>
      </c>
    </row>
    <row r="131" spans="1:10" ht="14.65" thickBot="1" x14ac:dyDescent="0.5">
      <c r="A131" s="20" t="s">
        <v>19</v>
      </c>
      <c r="B131" s="21">
        <v>312</v>
      </c>
      <c r="C131" s="21" t="s">
        <v>50</v>
      </c>
      <c r="D131" s="21" t="s">
        <v>51</v>
      </c>
      <c r="E131" s="22">
        <v>6</v>
      </c>
      <c r="F131" s="22">
        <v>12</v>
      </c>
      <c r="G131" s="22">
        <v>26.5</v>
      </c>
      <c r="H131" s="22">
        <v>30.2</v>
      </c>
      <c r="I131" s="22">
        <v>16.899999999999999</v>
      </c>
      <c r="J131" s="23">
        <v>8.4</v>
      </c>
    </row>
    <row r="132" spans="1:10" ht="14.65" thickBot="1" x14ac:dyDescent="0.5">
      <c r="A132" s="56" t="s">
        <v>52</v>
      </c>
      <c r="B132" s="58">
        <v>763</v>
      </c>
      <c r="C132" s="58">
        <v>428</v>
      </c>
      <c r="D132" s="58">
        <v>335</v>
      </c>
      <c r="E132" s="59">
        <v>3.4</v>
      </c>
      <c r="F132" s="59">
        <v>10.6</v>
      </c>
      <c r="G132" s="59">
        <v>24.4</v>
      </c>
      <c r="H132" s="59">
        <v>30.8</v>
      </c>
      <c r="I132" s="59">
        <v>21.6</v>
      </c>
      <c r="J132" s="60">
        <v>9.1999999999999993</v>
      </c>
    </row>
    <row r="133" spans="1:10" ht="14.65" thickBot="1" x14ac:dyDescent="0.5">
      <c r="A133" s="274" t="s">
        <v>53</v>
      </c>
      <c r="B133" s="274"/>
      <c r="C133" s="274"/>
      <c r="D133" s="274"/>
      <c r="E133" s="274"/>
      <c r="F133" s="274"/>
      <c r="G133" s="274"/>
      <c r="H133" s="274"/>
      <c r="I133" s="274"/>
      <c r="J133" s="274"/>
    </row>
    <row r="134" spans="1:10" ht="14.65" thickBot="1" x14ac:dyDescent="0.5">
      <c r="A134" s="20" t="s">
        <v>54</v>
      </c>
      <c r="B134" s="21">
        <v>40</v>
      </c>
      <c r="C134" s="21" t="s">
        <v>55</v>
      </c>
      <c r="D134" s="21" t="s">
        <v>56</v>
      </c>
      <c r="E134" s="22">
        <v>2.5</v>
      </c>
      <c r="F134" s="22">
        <v>12.5</v>
      </c>
      <c r="G134" s="22">
        <v>27.5</v>
      </c>
      <c r="H134" s="22">
        <v>20</v>
      </c>
      <c r="I134" s="22">
        <v>17.5</v>
      </c>
      <c r="J134" s="23">
        <v>20</v>
      </c>
    </row>
    <row r="135" spans="1:10" ht="14.65" thickBot="1" x14ac:dyDescent="0.5">
      <c r="A135" s="20" t="s">
        <v>57</v>
      </c>
      <c r="B135" s="21">
        <v>1</v>
      </c>
      <c r="C135" s="21">
        <v>0</v>
      </c>
      <c r="D135" s="21">
        <v>1</v>
      </c>
      <c r="E135" s="22">
        <v>0</v>
      </c>
      <c r="F135" s="22">
        <v>0</v>
      </c>
      <c r="G135" s="22">
        <v>0</v>
      </c>
      <c r="H135" s="22">
        <v>100</v>
      </c>
      <c r="I135" s="22">
        <v>0</v>
      </c>
      <c r="J135" s="23">
        <v>0</v>
      </c>
    </row>
    <row r="136" spans="1:10" ht="14.65" thickBot="1" x14ac:dyDescent="0.5">
      <c r="A136" s="20" t="s">
        <v>58</v>
      </c>
      <c r="B136" s="21">
        <v>15</v>
      </c>
      <c r="C136" s="21">
        <v>11</v>
      </c>
      <c r="D136" s="21">
        <v>4</v>
      </c>
      <c r="E136" s="22">
        <v>0</v>
      </c>
      <c r="F136" s="22">
        <v>11.1</v>
      </c>
      <c r="G136" s="22">
        <v>0</v>
      </c>
      <c r="H136" s="22">
        <v>33.299999999999997</v>
      </c>
      <c r="I136" s="22">
        <v>33.299999999999997</v>
      </c>
      <c r="J136" s="23">
        <v>22.2</v>
      </c>
    </row>
    <row r="137" spans="1:10" ht="14.65" thickBot="1" x14ac:dyDescent="0.5">
      <c r="A137" s="56" t="s">
        <v>59</v>
      </c>
      <c r="B137" s="58">
        <v>56</v>
      </c>
      <c r="C137" s="58">
        <v>40</v>
      </c>
      <c r="D137" s="58">
        <v>16</v>
      </c>
      <c r="E137" s="59">
        <v>1.8</v>
      </c>
      <c r="F137" s="59">
        <v>11.9</v>
      </c>
      <c r="G137" s="59">
        <v>19.600000000000001</v>
      </c>
      <c r="H137" s="59">
        <v>25</v>
      </c>
      <c r="I137" s="59">
        <v>21.4</v>
      </c>
      <c r="J137" s="60">
        <v>20.2</v>
      </c>
    </row>
    <row r="138" spans="1:10" ht="14.65" thickBot="1" x14ac:dyDescent="0.5">
      <c r="A138" s="41" t="s">
        <v>60</v>
      </c>
      <c r="B138" s="61">
        <v>819</v>
      </c>
      <c r="C138" s="61">
        <v>468</v>
      </c>
      <c r="D138" s="61">
        <v>351</v>
      </c>
      <c r="E138" s="43">
        <v>3.3</v>
      </c>
      <c r="F138" s="43">
        <v>10.7</v>
      </c>
      <c r="G138" s="43">
        <v>24.1</v>
      </c>
      <c r="H138" s="43">
        <v>30.4</v>
      </c>
      <c r="I138" s="43">
        <v>21.6</v>
      </c>
      <c r="J138" s="44">
        <v>10</v>
      </c>
    </row>
    <row r="139" spans="1:10" ht="31.35" customHeight="1" x14ac:dyDescent="0.45">
      <c r="A139" s="277" t="s">
        <v>61</v>
      </c>
      <c r="B139" s="277"/>
      <c r="C139" s="277"/>
      <c r="D139" s="277"/>
    </row>
    <row r="140" spans="1:10" ht="17.25" customHeight="1" x14ac:dyDescent="0.45">
      <c r="A140" s="277" t="s">
        <v>62</v>
      </c>
      <c r="B140" s="277"/>
      <c r="C140" s="277"/>
      <c r="D140" s="277"/>
    </row>
    <row r="141" spans="1:10" ht="20.25" customHeight="1" x14ac:dyDescent="0.45">
      <c r="A141" s="277" t="s">
        <v>63</v>
      </c>
      <c r="B141" s="277"/>
      <c r="C141" s="277"/>
      <c r="D141" s="277"/>
    </row>
    <row r="144" spans="1:10" ht="18" x14ac:dyDescent="0.55000000000000004">
      <c r="A144" s="15" t="s">
        <v>64</v>
      </c>
    </row>
    <row r="146" spans="1:10" ht="14.65" thickBot="1" x14ac:dyDescent="0.5">
      <c r="A146" s="261"/>
      <c r="B146" s="261"/>
      <c r="C146" s="261"/>
      <c r="D146" s="262"/>
      <c r="E146" s="263" t="s">
        <v>26</v>
      </c>
      <c r="F146" s="264"/>
      <c r="G146" s="264"/>
      <c r="H146" s="264"/>
      <c r="I146" s="264"/>
      <c r="J146" s="264"/>
    </row>
    <row r="147" spans="1:10" x14ac:dyDescent="0.45">
      <c r="A147" s="268" t="s">
        <v>65</v>
      </c>
      <c r="B147" s="271" t="s">
        <v>27</v>
      </c>
      <c r="C147" s="271" t="s">
        <v>28</v>
      </c>
      <c r="D147" s="271" t="s">
        <v>29</v>
      </c>
      <c r="E147" s="49" t="s">
        <v>30</v>
      </c>
      <c r="F147" s="49" t="s">
        <v>32</v>
      </c>
      <c r="G147" s="49" t="s">
        <v>33</v>
      </c>
      <c r="H147" s="49" t="s">
        <v>34</v>
      </c>
      <c r="I147" s="49" t="s">
        <v>35</v>
      </c>
      <c r="J147" s="50"/>
    </row>
    <row r="148" spans="1:10" x14ac:dyDescent="0.45">
      <c r="A148" s="269"/>
      <c r="B148" s="272"/>
      <c r="C148" s="272"/>
      <c r="D148" s="272"/>
      <c r="E148" s="49" t="s">
        <v>31</v>
      </c>
      <c r="F148" s="49" t="s">
        <v>31</v>
      </c>
      <c r="G148" s="49" t="s">
        <v>31</v>
      </c>
      <c r="H148" s="49" t="s">
        <v>31</v>
      </c>
      <c r="I148" s="49" t="s">
        <v>31</v>
      </c>
      <c r="J148" s="50" t="s">
        <v>36</v>
      </c>
    </row>
    <row r="149" spans="1:10" x14ac:dyDescent="0.45">
      <c r="A149" s="269"/>
      <c r="B149" s="272"/>
      <c r="C149" s="272"/>
      <c r="D149" s="272"/>
      <c r="E149" s="52"/>
      <c r="F149" s="52"/>
      <c r="G149" s="52"/>
      <c r="H149" s="52"/>
      <c r="I149" s="52"/>
      <c r="J149" s="50" t="s">
        <v>31</v>
      </c>
    </row>
    <row r="150" spans="1:10" ht="14.65" thickBot="1" x14ac:dyDescent="0.5">
      <c r="A150" s="270"/>
      <c r="B150" s="273"/>
      <c r="C150" s="273"/>
      <c r="D150" s="273"/>
      <c r="E150" s="54"/>
      <c r="F150" s="54"/>
      <c r="G150" s="54"/>
      <c r="H150" s="54"/>
      <c r="I150" s="54"/>
      <c r="J150" s="55"/>
    </row>
    <row r="151" spans="1:10" ht="14.65" thickBot="1" x14ac:dyDescent="0.5">
      <c r="A151" s="20" t="s">
        <v>41</v>
      </c>
      <c r="B151" s="21">
        <v>404</v>
      </c>
      <c r="C151" s="21">
        <v>317</v>
      </c>
      <c r="D151" s="21">
        <v>172</v>
      </c>
      <c r="E151" s="22">
        <v>24.1</v>
      </c>
      <c r="F151" s="22">
        <v>25.7</v>
      </c>
      <c r="G151" s="22">
        <v>23.4</v>
      </c>
      <c r="H151" s="22">
        <v>16.600000000000001</v>
      </c>
      <c r="I151" s="22">
        <v>7.8</v>
      </c>
      <c r="J151" s="23">
        <v>2.5</v>
      </c>
    </row>
    <row r="152" spans="1:10" ht="14.65" thickBot="1" x14ac:dyDescent="0.5">
      <c r="A152" s="20" t="s">
        <v>66</v>
      </c>
      <c r="B152" s="25">
        <v>2076</v>
      </c>
      <c r="C152" s="25">
        <v>1151</v>
      </c>
      <c r="D152" s="21">
        <v>925</v>
      </c>
      <c r="E152" s="22">
        <v>6.3</v>
      </c>
      <c r="F152" s="22">
        <v>23.7</v>
      </c>
      <c r="G152" s="22">
        <v>33.700000000000003</v>
      </c>
      <c r="H152" s="22">
        <v>23.9</v>
      </c>
      <c r="I152" s="22">
        <v>8.9</v>
      </c>
      <c r="J152" s="23">
        <v>3.5</v>
      </c>
    </row>
    <row r="153" spans="1:10" x14ac:dyDescent="0.45">
      <c r="A153" s="62" t="s">
        <v>67</v>
      </c>
      <c r="B153" s="42">
        <v>2480</v>
      </c>
      <c r="C153" s="42">
        <v>1468</v>
      </c>
      <c r="D153" s="42">
        <v>1097</v>
      </c>
      <c r="E153" s="43">
        <v>9.1999999999999993</v>
      </c>
      <c r="F153" s="43">
        <v>24</v>
      </c>
      <c r="G153" s="43">
        <v>32</v>
      </c>
      <c r="H153" s="43">
        <v>22.7</v>
      </c>
      <c r="I153" s="43">
        <v>8.6999999999999993</v>
      </c>
      <c r="J153" s="44">
        <v>3.3</v>
      </c>
    </row>
    <row r="155" spans="1:10" x14ac:dyDescent="0.45">
      <c r="A155" s="181" t="s">
        <v>376</v>
      </c>
    </row>
    <row r="157" spans="1:10" ht="18" x14ac:dyDescent="0.55000000000000004">
      <c r="A157" s="15" t="s">
        <v>68</v>
      </c>
    </row>
    <row r="159" spans="1:10" ht="14.65" thickBot="1" x14ac:dyDescent="0.5">
      <c r="A159" s="47" t="s">
        <v>6</v>
      </c>
      <c r="B159" s="46" t="s">
        <v>69</v>
      </c>
      <c r="C159" s="45" t="s">
        <v>70</v>
      </c>
    </row>
    <row r="160" spans="1:10" ht="14.65" thickBot="1" x14ac:dyDescent="0.5">
      <c r="A160" s="274" t="s">
        <v>71</v>
      </c>
      <c r="B160" s="274"/>
      <c r="C160" s="274"/>
    </row>
    <row r="161" spans="1:3" ht="14.65" thickBot="1" x14ac:dyDescent="0.5">
      <c r="A161" s="20" t="s">
        <v>17</v>
      </c>
      <c r="B161" s="21">
        <v>210</v>
      </c>
      <c r="C161" s="26">
        <v>33.1</v>
      </c>
    </row>
    <row r="162" spans="1:3" ht="14.65" thickBot="1" x14ac:dyDescent="0.5">
      <c r="A162" s="20" t="s">
        <v>72</v>
      </c>
      <c r="B162" s="21">
        <v>194</v>
      </c>
      <c r="C162" s="26">
        <v>35</v>
      </c>
    </row>
    <row r="163" spans="1:3" ht="14.65" thickBot="1" x14ac:dyDescent="0.5">
      <c r="A163" s="24" t="s">
        <v>40</v>
      </c>
      <c r="B163" s="21">
        <v>113</v>
      </c>
      <c r="C163" s="26">
        <v>50.9</v>
      </c>
    </row>
    <row r="164" spans="1:3" ht="14.65" thickBot="1" x14ac:dyDescent="0.5">
      <c r="A164" s="20" t="s">
        <v>41</v>
      </c>
      <c r="B164" s="21">
        <v>228</v>
      </c>
      <c r="C164" s="26">
        <v>52.3</v>
      </c>
    </row>
    <row r="165" spans="1:3" ht="14.65" thickBot="1" x14ac:dyDescent="0.5">
      <c r="A165" s="20" t="s">
        <v>21</v>
      </c>
      <c r="B165" s="21">
        <v>163</v>
      </c>
      <c r="C165" s="26">
        <v>50.3</v>
      </c>
    </row>
    <row r="166" spans="1:3" ht="14.65" thickBot="1" x14ac:dyDescent="0.5">
      <c r="A166" s="56" t="s">
        <v>73</v>
      </c>
      <c r="B166" s="58">
        <v>908</v>
      </c>
      <c r="C166" s="63">
        <v>41.8</v>
      </c>
    </row>
    <row r="167" spans="1:3" ht="14.65" thickBot="1" x14ac:dyDescent="0.5">
      <c r="A167" s="274" t="s">
        <v>7</v>
      </c>
      <c r="B167" s="274"/>
      <c r="C167" s="274"/>
    </row>
    <row r="168" spans="1:3" ht="14.65" thickBot="1" x14ac:dyDescent="0.5">
      <c r="A168" s="20" t="s">
        <v>17</v>
      </c>
      <c r="B168" s="21">
        <v>168</v>
      </c>
      <c r="C168" s="26">
        <v>31.9</v>
      </c>
    </row>
    <row r="169" spans="1:3" ht="14.65" thickBot="1" x14ac:dyDescent="0.5">
      <c r="A169" s="20" t="s">
        <v>72</v>
      </c>
      <c r="B169" s="21">
        <v>5</v>
      </c>
      <c r="C169" s="26">
        <v>17.2</v>
      </c>
    </row>
    <row r="170" spans="1:3" ht="14.65" thickBot="1" x14ac:dyDescent="0.5">
      <c r="A170" s="20" t="s">
        <v>5</v>
      </c>
      <c r="B170" s="21">
        <v>158</v>
      </c>
      <c r="C170" s="26">
        <v>77.8</v>
      </c>
    </row>
    <row r="171" spans="1:3" ht="14.65" thickBot="1" x14ac:dyDescent="0.5">
      <c r="A171" s="20" t="s">
        <v>21</v>
      </c>
      <c r="B171" s="21">
        <v>282</v>
      </c>
      <c r="C171" s="26">
        <v>58.8</v>
      </c>
    </row>
    <row r="172" spans="1:3" ht="14.65" thickBot="1" x14ac:dyDescent="0.5">
      <c r="A172" s="20" t="s">
        <v>43</v>
      </c>
      <c r="B172" s="21">
        <v>7</v>
      </c>
      <c r="C172" s="26">
        <v>16.3</v>
      </c>
    </row>
    <row r="173" spans="1:3" ht="14.65" thickBot="1" x14ac:dyDescent="0.5">
      <c r="A173" s="56" t="s">
        <v>74</v>
      </c>
      <c r="B173" s="58">
        <v>620</v>
      </c>
      <c r="C173" s="63">
        <v>48.7</v>
      </c>
    </row>
    <row r="174" spans="1:3" ht="14.65" thickBot="1" x14ac:dyDescent="0.5">
      <c r="A174" s="41" t="s">
        <v>45</v>
      </c>
      <c r="B174" s="61">
        <v>1528</v>
      </c>
      <c r="C174" s="64">
        <v>44.3</v>
      </c>
    </row>
    <row r="175" spans="1:3" ht="14.65" thickBot="1" x14ac:dyDescent="0.5">
      <c r="A175" s="29"/>
      <c r="B175" s="30"/>
      <c r="C175" s="31"/>
    </row>
    <row r="176" spans="1:3" ht="14.65" thickBot="1" x14ac:dyDescent="0.5">
      <c r="A176" s="47" t="s">
        <v>386</v>
      </c>
      <c r="B176" s="65" t="s">
        <v>69</v>
      </c>
      <c r="C176" s="66" t="s">
        <v>70</v>
      </c>
    </row>
    <row r="177" spans="1:4" ht="14.65" thickBot="1" x14ac:dyDescent="0.5">
      <c r="A177" s="274" t="s">
        <v>49</v>
      </c>
      <c r="B177" s="274"/>
      <c r="C177" s="274"/>
    </row>
    <row r="178" spans="1:4" ht="14.65" thickBot="1" x14ac:dyDescent="0.5">
      <c r="A178" s="20" t="s">
        <v>75</v>
      </c>
      <c r="B178" s="21">
        <v>1</v>
      </c>
      <c r="C178" s="26">
        <v>1</v>
      </c>
    </row>
    <row r="179" spans="1:4" ht="14.65" thickBot="1" x14ac:dyDescent="0.5">
      <c r="A179" s="20" t="s">
        <v>15</v>
      </c>
      <c r="B179" s="21">
        <v>2</v>
      </c>
      <c r="C179" s="26">
        <v>10.5</v>
      </c>
    </row>
    <row r="180" spans="1:4" ht="14.65" thickBot="1" x14ac:dyDescent="0.5">
      <c r="A180" s="20" t="s">
        <v>41</v>
      </c>
      <c r="B180" s="21">
        <v>135</v>
      </c>
      <c r="C180" s="26">
        <v>54.4</v>
      </c>
    </row>
    <row r="181" spans="1:4" ht="14.65" thickBot="1" x14ac:dyDescent="0.5">
      <c r="A181" s="20" t="s">
        <v>21</v>
      </c>
      <c r="B181" s="21">
        <v>44</v>
      </c>
      <c r="C181" s="26">
        <v>53</v>
      </c>
    </row>
    <row r="182" spans="1:4" ht="14.65" thickBot="1" x14ac:dyDescent="0.5">
      <c r="A182" s="20" t="s">
        <v>19</v>
      </c>
      <c r="B182" s="21">
        <v>7</v>
      </c>
      <c r="C182" s="26">
        <v>2.2000000000000002</v>
      </c>
    </row>
    <row r="183" spans="1:4" ht="14.65" thickBot="1" x14ac:dyDescent="0.5">
      <c r="A183" s="56" t="s">
        <v>52</v>
      </c>
      <c r="B183" s="58">
        <v>189</v>
      </c>
      <c r="C183" s="63">
        <v>24.8</v>
      </c>
    </row>
    <row r="184" spans="1:4" ht="14.65" thickBot="1" x14ac:dyDescent="0.5">
      <c r="A184" s="274" t="s">
        <v>53</v>
      </c>
      <c r="B184" s="274"/>
      <c r="C184" s="274"/>
    </row>
    <row r="185" spans="1:4" ht="14.65" thickBot="1" x14ac:dyDescent="0.5">
      <c r="A185" s="20" t="s">
        <v>76</v>
      </c>
      <c r="B185" s="27">
        <v>2</v>
      </c>
      <c r="C185" s="28">
        <v>5</v>
      </c>
    </row>
    <row r="186" spans="1:4" ht="14.65" thickBot="1" x14ac:dyDescent="0.5">
      <c r="A186" s="20" t="s">
        <v>77</v>
      </c>
      <c r="B186" s="27">
        <v>1</v>
      </c>
      <c r="C186" s="28">
        <v>100</v>
      </c>
    </row>
    <row r="187" spans="1:4" ht="14.65" thickBot="1" x14ac:dyDescent="0.5">
      <c r="A187" s="20" t="s">
        <v>78</v>
      </c>
      <c r="B187" s="27">
        <v>1</v>
      </c>
      <c r="C187" s="28">
        <v>6.7</v>
      </c>
    </row>
    <row r="188" spans="1:4" ht="14.65" thickBot="1" x14ac:dyDescent="0.5">
      <c r="A188" s="56" t="s">
        <v>59</v>
      </c>
      <c r="B188" s="58">
        <v>4</v>
      </c>
      <c r="C188" s="63">
        <v>7.1</v>
      </c>
    </row>
    <row r="189" spans="1:4" ht="14.65" thickBot="1" x14ac:dyDescent="0.5">
      <c r="A189" s="41" t="s">
        <v>60</v>
      </c>
      <c r="B189" s="61">
        <v>193</v>
      </c>
      <c r="C189" s="64">
        <v>23.6</v>
      </c>
    </row>
    <row r="190" spans="1:4" ht="11.85" customHeight="1" x14ac:dyDescent="0.45"/>
    <row r="191" spans="1:4" ht="42" customHeight="1" x14ac:dyDescent="0.45">
      <c r="A191" s="275" t="s">
        <v>379</v>
      </c>
      <c r="B191" s="275"/>
      <c r="C191" s="275"/>
      <c r="D191" s="275"/>
    </row>
    <row r="193" spans="1:8" ht="18" x14ac:dyDescent="0.55000000000000004">
      <c r="A193" s="15" t="s">
        <v>86</v>
      </c>
    </row>
    <row r="195" spans="1:8" ht="14.65" thickBot="1" x14ac:dyDescent="0.5">
      <c r="A195" s="261"/>
      <c r="B195" s="261"/>
      <c r="C195" s="261"/>
      <c r="D195" s="262"/>
      <c r="E195" s="263" t="s">
        <v>79</v>
      </c>
      <c r="F195" s="264"/>
      <c r="G195" s="264"/>
      <c r="H195" s="264"/>
    </row>
    <row r="196" spans="1:8" ht="14.65" thickBot="1" x14ac:dyDescent="0.5">
      <c r="A196" s="47" t="s">
        <v>80</v>
      </c>
      <c r="B196" s="46" t="s">
        <v>27</v>
      </c>
      <c r="C196" s="46" t="s">
        <v>28</v>
      </c>
      <c r="D196" s="46" t="s">
        <v>29</v>
      </c>
      <c r="E196" s="67" t="s">
        <v>81</v>
      </c>
      <c r="F196" s="67" t="s">
        <v>82</v>
      </c>
      <c r="G196" s="67" t="s">
        <v>83</v>
      </c>
      <c r="H196" s="48" t="s">
        <v>84</v>
      </c>
    </row>
    <row r="197" spans="1:8" ht="14.65" thickBot="1" x14ac:dyDescent="0.5">
      <c r="A197" s="20" t="s">
        <v>71</v>
      </c>
      <c r="B197" s="21">
        <v>85</v>
      </c>
      <c r="C197" s="21">
        <v>60</v>
      </c>
      <c r="D197" s="21">
        <v>25</v>
      </c>
      <c r="E197" s="32">
        <v>2</v>
      </c>
      <c r="F197" s="32">
        <v>13</v>
      </c>
      <c r="G197" s="32">
        <v>36</v>
      </c>
      <c r="H197" s="33">
        <v>34</v>
      </c>
    </row>
    <row r="198" spans="1:8" ht="14.65" thickBot="1" x14ac:dyDescent="0.5">
      <c r="A198" s="20" t="s">
        <v>7</v>
      </c>
      <c r="B198" s="21">
        <v>9</v>
      </c>
      <c r="C198" s="21">
        <v>7</v>
      </c>
      <c r="D198" s="21">
        <v>2</v>
      </c>
      <c r="E198" s="32">
        <v>1</v>
      </c>
      <c r="F198" s="32">
        <v>3</v>
      </c>
      <c r="G198" s="32">
        <v>3</v>
      </c>
      <c r="H198" s="33">
        <v>2</v>
      </c>
    </row>
    <row r="199" spans="1:8" ht="14.65" thickBot="1" x14ac:dyDescent="0.5">
      <c r="A199" s="41" t="s">
        <v>85</v>
      </c>
      <c r="B199" s="61">
        <v>94</v>
      </c>
      <c r="C199" s="61">
        <v>67</v>
      </c>
      <c r="D199" s="61">
        <v>27</v>
      </c>
      <c r="E199" s="68">
        <v>3</v>
      </c>
      <c r="F199" s="68">
        <v>16</v>
      </c>
      <c r="G199" s="68">
        <v>39</v>
      </c>
      <c r="H199" s="69">
        <v>36</v>
      </c>
    </row>
    <row r="201" spans="1:8" ht="18" x14ac:dyDescent="0.55000000000000004">
      <c r="A201" s="15" t="s">
        <v>87</v>
      </c>
    </row>
    <row r="203" spans="1:8" ht="14.65" thickBot="1" x14ac:dyDescent="0.5">
      <c r="A203" s="47" t="s">
        <v>80</v>
      </c>
      <c r="B203" s="46" t="s">
        <v>27</v>
      </c>
      <c r="C203" s="67" t="s">
        <v>81</v>
      </c>
      <c r="D203" s="67" t="s">
        <v>82</v>
      </c>
      <c r="E203" s="67" t="s">
        <v>83</v>
      </c>
      <c r="F203" s="48" t="s">
        <v>84</v>
      </c>
    </row>
    <row r="204" spans="1:8" x14ac:dyDescent="0.45">
      <c r="A204" s="34" t="s">
        <v>88</v>
      </c>
      <c r="B204" s="35">
        <v>170</v>
      </c>
      <c r="C204" s="36">
        <v>16</v>
      </c>
      <c r="D204" s="36">
        <v>69</v>
      </c>
      <c r="E204" s="36">
        <v>60</v>
      </c>
      <c r="F204" s="37">
        <v>25</v>
      </c>
    </row>
    <row r="206" spans="1:8" x14ac:dyDescent="0.45">
      <c r="A206" s="181" t="s">
        <v>380</v>
      </c>
    </row>
    <row r="208" spans="1:8" ht="18" x14ac:dyDescent="0.55000000000000004">
      <c r="A208" s="15" t="s">
        <v>89</v>
      </c>
    </row>
    <row r="210" spans="1:12" ht="14.65" thickBot="1" x14ac:dyDescent="0.5">
      <c r="A210" s="47" t="s">
        <v>90</v>
      </c>
      <c r="B210" s="73" t="s">
        <v>91</v>
      </c>
      <c r="C210" s="74" t="s">
        <v>92</v>
      </c>
    </row>
    <row r="211" spans="1:12" ht="14.65" thickBot="1" x14ac:dyDescent="0.5">
      <c r="A211" s="20" t="s">
        <v>75</v>
      </c>
      <c r="B211" s="21">
        <v>12.3</v>
      </c>
      <c r="C211" s="26">
        <v>75</v>
      </c>
    </row>
    <row r="212" spans="1:12" ht="14.65" thickBot="1" x14ac:dyDescent="0.5">
      <c r="A212" s="20" t="s">
        <v>15</v>
      </c>
      <c r="B212" s="21">
        <v>9</v>
      </c>
      <c r="C212" s="26">
        <v>58</v>
      </c>
    </row>
    <row r="213" spans="1:12" ht="14.65" thickBot="1" x14ac:dyDescent="0.5">
      <c r="A213" s="20" t="s">
        <v>5</v>
      </c>
      <c r="B213" s="21">
        <v>17.600000000000001</v>
      </c>
      <c r="C213" s="26">
        <v>59</v>
      </c>
    </row>
    <row r="214" spans="1:12" ht="14.65" thickBot="1" x14ac:dyDescent="0.5">
      <c r="A214" s="20" t="s">
        <v>21</v>
      </c>
      <c r="B214" s="21">
        <v>16.899999999999999</v>
      </c>
      <c r="C214" s="26">
        <v>56</v>
      </c>
    </row>
    <row r="215" spans="1:12" x14ac:dyDescent="0.45">
      <c r="A215" s="34" t="s">
        <v>19</v>
      </c>
      <c r="B215" s="35">
        <v>6</v>
      </c>
      <c r="C215" s="38">
        <v>27</v>
      </c>
    </row>
    <row r="217" spans="1:12" x14ac:dyDescent="0.45">
      <c r="A217" s="185" t="s">
        <v>381</v>
      </c>
    </row>
    <row r="219" spans="1:12" ht="18" x14ac:dyDescent="0.55000000000000004">
      <c r="A219" s="15" t="s">
        <v>93</v>
      </c>
    </row>
    <row r="221" spans="1:12" ht="99.75" x14ac:dyDescent="0.45">
      <c r="A221" s="279" t="s">
        <v>94</v>
      </c>
      <c r="B221" s="49" t="s">
        <v>95</v>
      </c>
      <c r="C221" s="49" t="s">
        <v>96</v>
      </c>
      <c r="D221" s="49" t="s">
        <v>97</v>
      </c>
      <c r="E221" s="49" t="s">
        <v>98</v>
      </c>
      <c r="F221" s="49" t="s">
        <v>99</v>
      </c>
      <c r="G221" s="49" t="s">
        <v>100</v>
      </c>
      <c r="H221" s="49" t="s">
        <v>101</v>
      </c>
      <c r="I221" s="49" t="s">
        <v>102</v>
      </c>
      <c r="J221" s="49" t="s">
        <v>103</v>
      </c>
      <c r="K221" s="49" t="s">
        <v>104</v>
      </c>
      <c r="L221" s="50" t="s">
        <v>105</v>
      </c>
    </row>
    <row r="222" spans="1:12" x14ac:dyDescent="0.45">
      <c r="A222" s="279"/>
      <c r="B222" s="49" t="s">
        <v>31</v>
      </c>
      <c r="C222" s="49" t="s">
        <v>31</v>
      </c>
      <c r="D222" s="49" t="s">
        <v>31</v>
      </c>
      <c r="E222" s="49" t="s">
        <v>31</v>
      </c>
      <c r="F222" s="49" t="s">
        <v>31</v>
      </c>
      <c r="G222" s="49" t="s">
        <v>31</v>
      </c>
      <c r="H222" s="49" t="s">
        <v>31</v>
      </c>
      <c r="I222" s="49" t="s">
        <v>31</v>
      </c>
      <c r="J222" s="49" t="s">
        <v>31</v>
      </c>
      <c r="K222" s="49" t="s">
        <v>31</v>
      </c>
      <c r="L222" s="50" t="s">
        <v>31</v>
      </c>
    </row>
    <row r="223" spans="1:12" ht="14.65" thickBot="1" x14ac:dyDescent="0.5">
      <c r="A223" s="262"/>
      <c r="B223" s="70"/>
      <c r="C223" s="70"/>
      <c r="D223" s="70"/>
      <c r="E223" s="70"/>
      <c r="F223" s="70"/>
      <c r="G223" s="71"/>
      <c r="H223" s="54"/>
      <c r="I223" s="54"/>
      <c r="J223" s="67"/>
      <c r="K223" s="67"/>
      <c r="L223" s="72"/>
    </row>
    <row r="224" spans="1:12" ht="14.65" thickBot="1" x14ac:dyDescent="0.5">
      <c r="A224" s="20" t="s">
        <v>106</v>
      </c>
      <c r="B224" s="22">
        <v>21.5</v>
      </c>
      <c r="C224" s="22">
        <v>39.9</v>
      </c>
      <c r="D224" s="22">
        <v>40.1</v>
      </c>
      <c r="E224" s="22">
        <v>2.7</v>
      </c>
      <c r="F224" s="22">
        <v>10.7</v>
      </c>
      <c r="G224" s="22">
        <v>22.2</v>
      </c>
      <c r="H224" s="22">
        <v>2.2999999999999998</v>
      </c>
      <c r="I224" s="22">
        <v>21.5</v>
      </c>
      <c r="J224" s="22">
        <v>1.1000000000000001</v>
      </c>
      <c r="K224" s="22">
        <v>0.7</v>
      </c>
      <c r="L224" s="23">
        <v>12.2</v>
      </c>
    </row>
    <row r="225" spans="1:12" ht="14.65" thickBot="1" x14ac:dyDescent="0.5">
      <c r="A225" s="20" t="s">
        <v>107</v>
      </c>
      <c r="B225" s="22">
        <v>16.600000000000001</v>
      </c>
      <c r="C225" s="22">
        <v>52.8</v>
      </c>
      <c r="D225" s="22">
        <v>58.1</v>
      </c>
      <c r="E225" s="22">
        <v>1.8</v>
      </c>
      <c r="F225" s="22">
        <v>4.8</v>
      </c>
      <c r="G225" s="22">
        <v>15.1</v>
      </c>
      <c r="H225" s="22">
        <v>0.9</v>
      </c>
      <c r="I225" s="22">
        <v>20.399999999999999</v>
      </c>
      <c r="J225" s="22">
        <v>0.2</v>
      </c>
      <c r="K225" s="22">
        <v>1.5</v>
      </c>
      <c r="L225" s="23">
        <v>5.2</v>
      </c>
    </row>
    <row r="226" spans="1:12" ht="14.65" thickBot="1" x14ac:dyDescent="0.5">
      <c r="A226" s="20" t="s">
        <v>49</v>
      </c>
      <c r="B226" s="22">
        <v>10</v>
      </c>
      <c r="C226" s="22">
        <v>41.9</v>
      </c>
      <c r="D226" s="22">
        <v>51.6</v>
      </c>
      <c r="E226" s="22">
        <v>3.8</v>
      </c>
      <c r="F226" s="22">
        <v>2.8</v>
      </c>
      <c r="G226" s="22">
        <v>7.1</v>
      </c>
      <c r="H226" s="22">
        <v>2.8</v>
      </c>
      <c r="I226" s="22">
        <v>8.5</v>
      </c>
      <c r="J226" s="22">
        <v>1</v>
      </c>
      <c r="K226" s="22">
        <v>0.7</v>
      </c>
      <c r="L226" s="23">
        <v>1.8</v>
      </c>
    </row>
    <row r="227" spans="1:12" x14ac:dyDescent="0.45">
      <c r="A227" s="34" t="s">
        <v>53</v>
      </c>
      <c r="B227" s="39">
        <v>0</v>
      </c>
      <c r="C227" s="39">
        <v>0</v>
      </c>
      <c r="D227" s="39">
        <v>100</v>
      </c>
      <c r="E227" s="39">
        <v>0</v>
      </c>
      <c r="F227" s="39">
        <v>0</v>
      </c>
      <c r="G227" s="39">
        <v>0</v>
      </c>
      <c r="H227" s="39">
        <v>0</v>
      </c>
      <c r="I227" s="39">
        <v>0</v>
      </c>
      <c r="J227" s="39">
        <v>0</v>
      </c>
      <c r="K227" s="39">
        <v>0</v>
      </c>
      <c r="L227" s="40">
        <v>0</v>
      </c>
    </row>
    <row r="229" spans="1:12" x14ac:dyDescent="0.45">
      <c r="A229" s="185" t="s">
        <v>382</v>
      </c>
    </row>
    <row r="231" spans="1:12" ht="18" x14ac:dyDescent="0.55000000000000004">
      <c r="A231" s="15" t="s">
        <v>108</v>
      </c>
    </row>
    <row r="232" spans="1:12" ht="14.65" thickBot="1" x14ac:dyDescent="0.5"/>
    <row r="233" spans="1:12" x14ac:dyDescent="0.45">
      <c r="A233" s="280" t="s">
        <v>109</v>
      </c>
      <c r="B233" s="280" t="s">
        <v>110</v>
      </c>
      <c r="C233" s="87" t="s">
        <v>111</v>
      </c>
      <c r="D233" s="87" t="s">
        <v>113</v>
      </c>
      <c r="E233" s="87" t="s">
        <v>114</v>
      </c>
      <c r="F233" s="87" t="s">
        <v>115</v>
      </c>
      <c r="G233" s="87" t="s">
        <v>116</v>
      </c>
      <c r="H233" s="87" t="s">
        <v>117</v>
      </c>
      <c r="I233" s="87" t="s">
        <v>118</v>
      </c>
      <c r="J233" s="87" t="s">
        <v>119</v>
      </c>
    </row>
    <row r="234" spans="1:12" ht="14.65" thickBot="1" x14ac:dyDescent="0.5">
      <c r="A234" s="281"/>
      <c r="B234" s="281"/>
      <c r="C234" s="88" t="s">
        <v>112</v>
      </c>
      <c r="D234" s="88" t="s">
        <v>112</v>
      </c>
      <c r="E234" s="88" t="s">
        <v>112</v>
      </c>
      <c r="F234" s="88" t="s">
        <v>112</v>
      </c>
      <c r="G234" s="88" t="s">
        <v>112</v>
      </c>
      <c r="H234" s="88" t="s">
        <v>112</v>
      </c>
      <c r="I234" s="88" t="s">
        <v>112</v>
      </c>
      <c r="J234" s="88" t="s">
        <v>112</v>
      </c>
    </row>
    <row r="235" spans="1:12" ht="14.65" thickBot="1" x14ac:dyDescent="0.5">
      <c r="A235" s="89" t="s">
        <v>106</v>
      </c>
      <c r="B235" s="90">
        <v>1852</v>
      </c>
      <c r="C235" s="90">
        <v>16.2</v>
      </c>
      <c r="D235" s="90">
        <v>8.4</v>
      </c>
      <c r="E235" s="90">
        <v>4.5</v>
      </c>
      <c r="F235" s="90">
        <v>2.8</v>
      </c>
      <c r="G235" s="91">
        <v>62.4</v>
      </c>
      <c r="H235" s="90">
        <v>1.7</v>
      </c>
      <c r="I235" s="90">
        <v>0</v>
      </c>
      <c r="J235" s="90">
        <v>4.0999999999999996</v>
      </c>
    </row>
    <row r="236" spans="1:12" ht="14.65" thickBot="1" x14ac:dyDescent="0.5">
      <c r="A236" s="89" t="s">
        <v>7</v>
      </c>
      <c r="B236" s="90">
        <v>994</v>
      </c>
      <c r="C236" s="90">
        <v>31.1</v>
      </c>
      <c r="D236" s="90">
        <v>24.8</v>
      </c>
      <c r="E236" s="90">
        <v>6.3</v>
      </c>
      <c r="F236" s="90">
        <v>1</v>
      </c>
      <c r="G236" s="91">
        <v>53.4</v>
      </c>
      <c r="H236" s="90">
        <v>1.5</v>
      </c>
      <c r="I236" s="90">
        <v>0</v>
      </c>
      <c r="J236" s="90">
        <v>0</v>
      </c>
    </row>
    <row r="237" spans="1:12" ht="14.65" thickBot="1" x14ac:dyDescent="0.5">
      <c r="A237" s="89" t="s">
        <v>49</v>
      </c>
      <c r="B237" s="90">
        <v>455</v>
      </c>
      <c r="C237" s="90">
        <v>9.5</v>
      </c>
      <c r="D237" s="90">
        <v>41.4</v>
      </c>
      <c r="E237" s="90">
        <v>3.6</v>
      </c>
      <c r="F237" s="90">
        <v>1.5</v>
      </c>
      <c r="G237" s="91">
        <v>44.1</v>
      </c>
      <c r="H237" s="90">
        <v>0</v>
      </c>
      <c r="I237" s="90">
        <v>0</v>
      </c>
      <c r="J237" s="90">
        <v>0</v>
      </c>
    </row>
    <row r="239" spans="1:12" ht="30.6" customHeight="1" x14ac:dyDescent="0.45">
      <c r="A239" s="276" t="s">
        <v>384</v>
      </c>
      <c r="B239" s="276"/>
      <c r="C239" s="276"/>
      <c r="D239" s="276"/>
    </row>
    <row r="241" spans="1:7" ht="18" x14ac:dyDescent="0.55000000000000004">
      <c r="A241" s="15" t="s">
        <v>128</v>
      </c>
    </row>
    <row r="243" spans="1:7" ht="85.9" thickBot="1" x14ac:dyDescent="0.5">
      <c r="A243" s="75" t="s">
        <v>129</v>
      </c>
      <c r="B243" s="76" t="s">
        <v>120</v>
      </c>
      <c r="C243" s="77" t="s">
        <v>121</v>
      </c>
      <c r="D243" s="77" t="s">
        <v>122</v>
      </c>
      <c r="E243" s="77" t="s">
        <v>123</v>
      </c>
      <c r="F243" s="77" t="s">
        <v>124</v>
      </c>
      <c r="G243" s="78" t="s">
        <v>125</v>
      </c>
    </row>
    <row r="244" spans="1:7" ht="14.65" thickBot="1" x14ac:dyDescent="0.5">
      <c r="A244" s="79" t="s">
        <v>126</v>
      </c>
      <c r="B244" s="80">
        <v>229</v>
      </c>
      <c r="C244" s="81">
        <v>304</v>
      </c>
      <c r="D244" s="81">
        <v>22</v>
      </c>
      <c r="E244" s="81">
        <v>1</v>
      </c>
      <c r="F244" s="81">
        <v>0</v>
      </c>
      <c r="G244" s="82">
        <v>0</v>
      </c>
    </row>
    <row r="245" spans="1:7" ht="14.65" thickBot="1" x14ac:dyDescent="0.5">
      <c r="A245" s="79" t="s">
        <v>7</v>
      </c>
      <c r="B245" s="80">
        <v>353</v>
      </c>
      <c r="C245" s="81">
        <v>538</v>
      </c>
      <c r="D245" s="81">
        <v>186</v>
      </c>
      <c r="E245" s="81">
        <v>66</v>
      </c>
      <c r="F245" s="81">
        <v>7</v>
      </c>
      <c r="G245" s="82">
        <v>4</v>
      </c>
    </row>
    <row r="246" spans="1:7" ht="14.65" thickBot="1" x14ac:dyDescent="0.5">
      <c r="A246" s="79" t="s">
        <v>49</v>
      </c>
      <c r="B246" s="80">
        <v>269</v>
      </c>
      <c r="C246" s="81">
        <v>142</v>
      </c>
      <c r="D246" s="81">
        <v>2</v>
      </c>
      <c r="E246" s="81">
        <v>0</v>
      </c>
      <c r="F246" s="81">
        <v>0</v>
      </c>
      <c r="G246" s="82">
        <v>0</v>
      </c>
    </row>
    <row r="247" spans="1:7" ht="14.65" thickBot="1" x14ac:dyDescent="0.5">
      <c r="A247" s="79" t="s">
        <v>53</v>
      </c>
      <c r="B247" s="80">
        <v>17</v>
      </c>
      <c r="C247" s="81">
        <v>5</v>
      </c>
      <c r="D247" s="81">
        <v>0</v>
      </c>
      <c r="E247" s="81">
        <v>0</v>
      </c>
      <c r="F247" s="81">
        <v>0</v>
      </c>
      <c r="G247" s="82" t="s">
        <v>127</v>
      </c>
    </row>
    <row r="248" spans="1:7" x14ac:dyDescent="0.45">
      <c r="A248" s="83" t="s">
        <v>23</v>
      </c>
      <c r="B248" s="84">
        <v>868</v>
      </c>
      <c r="C248" s="85">
        <v>989</v>
      </c>
      <c r="D248" s="85">
        <v>210</v>
      </c>
      <c r="E248" s="85">
        <v>67</v>
      </c>
      <c r="F248" s="85">
        <v>7</v>
      </c>
      <c r="G248" s="86">
        <v>4</v>
      </c>
    </row>
    <row r="250" spans="1:7" x14ac:dyDescent="0.45">
      <c r="A250" s="181" t="s">
        <v>383</v>
      </c>
    </row>
  </sheetData>
  <sheetProtection algorithmName="SHA-512" hashValue="yXkwFEGy6hAJzrUe4nE3BfUMCgDIJZ7neKTSkXR8OhSTqQHO9BXdTR88TjlfAmxxy9v6OjXkg9pU6aFkyoz+zg==" saltValue="r0nIYqTV3csn7v4iQnSRng==" spinCount="100000" sheet="1" objects="1" scenarios="1"/>
  <mergeCells count="45">
    <mergeCell ref="A70:F70"/>
    <mergeCell ref="A92:F92"/>
    <mergeCell ref="A191:D191"/>
    <mergeCell ref="A239:D239"/>
    <mergeCell ref="A139:D139"/>
    <mergeCell ref="A140:D140"/>
    <mergeCell ref="A141:D141"/>
    <mergeCell ref="A117:C117"/>
    <mergeCell ref="A221:A223"/>
    <mergeCell ref="A233:A234"/>
    <mergeCell ref="B233:B234"/>
    <mergeCell ref="A160:C160"/>
    <mergeCell ref="A167:C167"/>
    <mergeCell ref="A177:C177"/>
    <mergeCell ref="A184:C184"/>
    <mergeCell ref="A195:D195"/>
    <mergeCell ref="E195:H195"/>
    <mergeCell ref="A126:J126"/>
    <mergeCell ref="A133:J133"/>
    <mergeCell ref="A147:A150"/>
    <mergeCell ref="B147:B150"/>
    <mergeCell ref="C147:C150"/>
    <mergeCell ref="D147:D150"/>
    <mergeCell ref="A121:D121"/>
    <mergeCell ref="E121:J121"/>
    <mergeCell ref="A122:A125"/>
    <mergeCell ref="B122:B125"/>
    <mergeCell ref="C122:C125"/>
    <mergeCell ref="D122:D125"/>
    <mergeCell ref="A73:A78"/>
    <mergeCell ref="A146:D146"/>
    <mergeCell ref="E146:J146"/>
    <mergeCell ref="A5:A15"/>
    <mergeCell ref="A18:A28"/>
    <mergeCell ref="A31:A41"/>
    <mergeCell ref="A44:A52"/>
    <mergeCell ref="A55:A65"/>
    <mergeCell ref="A97:D97"/>
    <mergeCell ref="E97:J97"/>
    <mergeCell ref="A98:A101"/>
    <mergeCell ref="B98:B101"/>
    <mergeCell ref="C98:C101"/>
    <mergeCell ref="D98:D101"/>
    <mergeCell ref="A102:J102"/>
    <mergeCell ref="A109:J10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8543-2C8A-488E-9BAB-CB81098315E0}">
  <dimension ref="A1:N45"/>
  <sheetViews>
    <sheetView showGridLines="0" topLeftCell="A5" workbookViewId="0">
      <selection activeCell="D46" sqref="D46"/>
    </sheetView>
  </sheetViews>
  <sheetFormatPr defaultRowHeight="14.25" x14ac:dyDescent="0.45"/>
  <cols>
    <col min="1" max="1" width="13.46484375" customWidth="1"/>
    <col min="3" max="3" width="10.86328125" customWidth="1"/>
    <col min="4" max="4" width="13.86328125" customWidth="1"/>
    <col min="5" max="5" width="10.796875" customWidth="1"/>
    <col min="6" max="6" width="10.46484375" customWidth="1"/>
    <col min="9" max="9" width="10.1328125" customWidth="1"/>
    <col min="10" max="10" width="12.86328125" customWidth="1"/>
    <col min="11" max="11" width="10.86328125" customWidth="1"/>
  </cols>
  <sheetData>
    <row r="1" spans="1:14" ht="18" x14ac:dyDescent="0.55000000000000004">
      <c r="A1" s="15" t="s">
        <v>149</v>
      </c>
    </row>
    <row r="2" spans="1:14" ht="14.65" thickBot="1" x14ac:dyDescent="0.5"/>
    <row r="3" spans="1:14" ht="71.650000000000006" thickBot="1" x14ac:dyDescent="0.5">
      <c r="A3" s="103" t="s">
        <v>136</v>
      </c>
      <c r="B3" s="104" t="s">
        <v>27</v>
      </c>
      <c r="C3" s="95" t="s">
        <v>137</v>
      </c>
      <c r="D3" s="96" t="s">
        <v>138</v>
      </c>
      <c r="E3" s="96" t="s">
        <v>139</v>
      </c>
      <c r="F3" s="96" t="s">
        <v>140</v>
      </c>
      <c r="G3" s="96" t="s">
        <v>141</v>
      </c>
      <c r="H3" s="96" t="s">
        <v>142</v>
      </c>
      <c r="I3" s="96" t="s">
        <v>143</v>
      </c>
      <c r="J3" s="96" t="s">
        <v>144</v>
      </c>
      <c r="K3" s="96" t="s">
        <v>145</v>
      </c>
      <c r="L3" s="96" t="s">
        <v>146</v>
      </c>
      <c r="M3" s="96" t="s">
        <v>147</v>
      </c>
    </row>
    <row r="4" spans="1:14" ht="14.65" thickBot="1" x14ac:dyDescent="0.5">
      <c r="A4" s="92" t="s">
        <v>5</v>
      </c>
      <c r="B4" s="93">
        <v>58</v>
      </c>
      <c r="C4" s="93">
        <v>33</v>
      </c>
      <c r="D4" s="93">
        <v>2</v>
      </c>
      <c r="E4" s="94">
        <v>2</v>
      </c>
      <c r="F4" s="94">
        <v>4</v>
      </c>
      <c r="G4" s="94">
        <v>0</v>
      </c>
      <c r="H4" s="94">
        <v>2</v>
      </c>
      <c r="I4" s="94">
        <v>5</v>
      </c>
      <c r="J4" s="94">
        <v>1</v>
      </c>
      <c r="K4" s="94">
        <v>0</v>
      </c>
      <c r="L4" s="94">
        <v>0</v>
      </c>
      <c r="M4" s="94">
        <v>9</v>
      </c>
    </row>
    <row r="5" spans="1:14" ht="14.65" thickBot="1" x14ac:dyDescent="0.5">
      <c r="A5" s="92" t="s">
        <v>15</v>
      </c>
      <c r="B5" s="93">
        <v>85</v>
      </c>
      <c r="C5" s="93">
        <v>29</v>
      </c>
      <c r="D5" s="93">
        <v>24</v>
      </c>
      <c r="E5" s="94">
        <v>19</v>
      </c>
      <c r="F5" s="94">
        <v>10</v>
      </c>
      <c r="G5" s="94">
        <v>0</v>
      </c>
      <c r="H5" s="94">
        <v>0</v>
      </c>
      <c r="I5" s="94">
        <v>0</v>
      </c>
      <c r="J5" s="94">
        <v>0</v>
      </c>
      <c r="K5" s="94">
        <v>0</v>
      </c>
      <c r="L5" s="94">
        <v>0</v>
      </c>
      <c r="M5" s="94">
        <v>3</v>
      </c>
    </row>
    <row r="6" spans="1:14" ht="14.65" thickBot="1" x14ac:dyDescent="0.5">
      <c r="A6" s="92" t="s">
        <v>17</v>
      </c>
      <c r="B6" s="93">
        <v>111</v>
      </c>
      <c r="C6" s="93">
        <v>29</v>
      </c>
      <c r="D6" s="93">
        <v>62</v>
      </c>
      <c r="E6" s="94">
        <v>6</v>
      </c>
      <c r="F6" s="94">
        <v>3</v>
      </c>
      <c r="G6" s="94">
        <v>5</v>
      </c>
      <c r="H6" s="94">
        <v>0</v>
      </c>
      <c r="I6" s="94">
        <v>0</v>
      </c>
      <c r="J6" s="94">
        <v>0</v>
      </c>
      <c r="K6" s="94">
        <v>0</v>
      </c>
      <c r="L6" s="94">
        <v>0</v>
      </c>
      <c r="M6" s="94">
        <v>6</v>
      </c>
    </row>
    <row r="7" spans="1:14" ht="14.65" thickBot="1" x14ac:dyDescent="0.5">
      <c r="A7" s="92" t="s">
        <v>21</v>
      </c>
      <c r="B7" s="93">
        <v>46</v>
      </c>
      <c r="C7" s="93">
        <v>33</v>
      </c>
      <c r="D7" s="93">
        <v>0</v>
      </c>
      <c r="E7" s="94">
        <v>2</v>
      </c>
      <c r="F7" s="94">
        <v>10</v>
      </c>
      <c r="G7" s="94">
        <v>0</v>
      </c>
      <c r="H7" s="94">
        <v>1</v>
      </c>
      <c r="I7" s="94">
        <v>0</v>
      </c>
      <c r="J7" s="94">
        <v>0</v>
      </c>
      <c r="K7" s="94">
        <v>0</v>
      </c>
      <c r="L7" s="94">
        <v>0</v>
      </c>
      <c r="M7" s="94">
        <v>0</v>
      </c>
    </row>
    <row r="8" spans="1:14" ht="14.65" thickBot="1" x14ac:dyDescent="0.5">
      <c r="A8" s="92" t="s">
        <v>19</v>
      </c>
      <c r="B8" s="93">
        <v>102</v>
      </c>
      <c r="C8" s="93">
        <v>37</v>
      </c>
      <c r="D8" s="93">
        <v>41</v>
      </c>
      <c r="E8" s="94">
        <v>0</v>
      </c>
      <c r="F8" s="94">
        <v>4</v>
      </c>
      <c r="G8" s="94">
        <v>4</v>
      </c>
      <c r="H8" s="94">
        <v>0</v>
      </c>
      <c r="I8" s="94">
        <v>0</v>
      </c>
      <c r="J8" s="94">
        <v>0</v>
      </c>
      <c r="K8" s="94">
        <v>0</v>
      </c>
      <c r="L8" s="94">
        <v>13</v>
      </c>
      <c r="M8" s="94">
        <v>3</v>
      </c>
    </row>
    <row r="9" spans="1:14" ht="14.65" thickBot="1" x14ac:dyDescent="0.5">
      <c r="A9" s="97" t="s">
        <v>23</v>
      </c>
      <c r="B9" s="98">
        <v>402</v>
      </c>
      <c r="C9" s="98">
        <v>161</v>
      </c>
      <c r="D9" s="98">
        <v>129</v>
      </c>
      <c r="E9" s="99">
        <v>29</v>
      </c>
      <c r="F9" s="99">
        <v>31</v>
      </c>
      <c r="G9" s="99">
        <v>9</v>
      </c>
      <c r="H9" s="99">
        <v>3</v>
      </c>
      <c r="I9" s="99">
        <v>5</v>
      </c>
      <c r="J9" s="99">
        <v>1</v>
      </c>
      <c r="K9" s="99">
        <v>0</v>
      </c>
      <c r="L9" s="99">
        <v>13</v>
      </c>
      <c r="M9" s="99">
        <v>21</v>
      </c>
    </row>
    <row r="10" spans="1:14" ht="14.65" thickBot="1" x14ac:dyDescent="0.5">
      <c r="A10" s="97" t="s">
        <v>148</v>
      </c>
      <c r="B10" s="100">
        <v>1</v>
      </c>
      <c r="C10" s="101">
        <v>0.4</v>
      </c>
      <c r="D10" s="100">
        <v>0.32</v>
      </c>
      <c r="E10" s="102">
        <v>7.1999999999999995E-2</v>
      </c>
      <c r="F10" s="102">
        <v>7.6999999999999999E-2</v>
      </c>
      <c r="G10" s="102">
        <v>2.1999999999999999E-2</v>
      </c>
      <c r="H10" s="102">
        <v>7.0000000000000001E-3</v>
      </c>
      <c r="I10" s="102">
        <v>1.2E-2</v>
      </c>
      <c r="J10" s="102">
        <v>2E-3</v>
      </c>
      <c r="K10" s="102">
        <v>0</v>
      </c>
      <c r="L10" s="102">
        <v>3.2000000000000001E-2</v>
      </c>
      <c r="M10" s="102">
        <v>5.1999999999999998E-2</v>
      </c>
    </row>
    <row r="12" spans="1:14" x14ac:dyDescent="0.45">
      <c r="A12" s="181" t="s">
        <v>387</v>
      </c>
    </row>
    <row r="14" spans="1:14" ht="18" x14ac:dyDescent="0.55000000000000004">
      <c r="A14" s="15" t="s">
        <v>365</v>
      </c>
    </row>
    <row r="16" spans="1:14" ht="42.6" customHeight="1" x14ac:dyDescent="0.45">
      <c r="A16" s="283" t="s">
        <v>150</v>
      </c>
      <c r="B16" s="283" t="s">
        <v>27</v>
      </c>
      <c r="C16" s="282" t="s">
        <v>151</v>
      </c>
      <c r="D16" s="282" t="s">
        <v>152</v>
      </c>
      <c r="E16" s="282" t="s">
        <v>153</v>
      </c>
      <c r="F16" s="282" t="s">
        <v>154</v>
      </c>
      <c r="G16" s="282" t="s">
        <v>155</v>
      </c>
      <c r="H16" s="282" t="s">
        <v>156</v>
      </c>
      <c r="I16" s="282" t="s">
        <v>157</v>
      </c>
      <c r="J16" s="282" t="s">
        <v>158</v>
      </c>
      <c r="K16" s="282" t="s">
        <v>159</v>
      </c>
      <c r="L16" s="282" t="s">
        <v>160</v>
      </c>
      <c r="M16" s="282" t="s">
        <v>161</v>
      </c>
      <c r="N16" s="282" t="s">
        <v>162</v>
      </c>
    </row>
    <row r="17" spans="1:14" x14ac:dyDescent="0.45">
      <c r="A17" s="283"/>
      <c r="B17" s="283"/>
      <c r="C17" s="282"/>
      <c r="D17" s="282"/>
      <c r="E17" s="282"/>
      <c r="F17" s="282"/>
      <c r="G17" s="282"/>
      <c r="H17" s="282"/>
      <c r="I17" s="282"/>
      <c r="J17" s="282"/>
      <c r="K17" s="282"/>
      <c r="L17" s="282"/>
      <c r="M17" s="282"/>
      <c r="N17" s="282"/>
    </row>
    <row r="18" spans="1:14" x14ac:dyDescent="0.45">
      <c r="A18" s="107" t="s">
        <v>17</v>
      </c>
      <c r="B18" s="108">
        <v>270</v>
      </c>
      <c r="C18" s="108">
        <v>122</v>
      </c>
      <c r="D18" s="109">
        <v>17</v>
      </c>
      <c r="E18" s="109">
        <v>2</v>
      </c>
      <c r="F18" s="109">
        <v>62</v>
      </c>
      <c r="G18" s="109">
        <v>49</v>
      </c>
      <c r="H18" s="109">
        <v>4</v>
      </c>
      <c r="I18" s="109">
        <v>3</v>
      </c>
      <c r="J18" s="109">
        <v>8</v>
      </c>
      <c r="K18" s="109">
        <v>2</v>
      </c>
      <c r="L18" s="109">
        <v>1</v>
      </c>
      <c r="M18" s="109">
        <v>0</v>
      </c>
      <c r="N18" s="109">
        <v>0</v>
      </c>
    </row>
    <row r="19" spans="1:14" x14ac:dyDescent="0.45">
      <c r="A19" s="107" t="s">
        <v>15</v>
      </c>
      <c r="B19" s="108">
        <v>14</v>
      </c>
      <c r="C19" s="108">
        <v>0</v>
      </c>
      <c r="D19" s="109">
        <v>3</v>
      </c>
      <c r="E19" s="109">
        <v>0</v>
      </c>
      <c r="F19" s="109">
        <v>2</v>
      </c>
      <c r="G19" s="109">
        <v>2</v>
      </c>
      <c r="H19" s="109">
        <v>0</v>
      </c>
      <c r="I19" s="109">
        <v>0</v>
      </c>
      <c r="J19" s="109">
        <v>0</v>
      </c>
      <c r="K19" s="109">
        <v>7</v>
      </c>
      <c r="L19" s="109">
        <v>0</v>
      </c>
      <c r="M19" s="109">
        <v>0</v>
      </c>
      <c r="N19" s="109">
        <v>0</v>
      </c>
    </row>
    <row r="20" spans="1:14" x14ac:dyDescent="0.45">
      <c r="A20" s="107" t="s">
        <v>5</v>
      </c>
      <c r="B20" s="108">
        <v>24</v>
      </c>
      <c r="C20" s="108">
        <v>5</v>
      </c>
      <c r="D20" s="109">
        <v>7</v>
      </c>
      <c r="E20" s="109">
        <v>0</v>
      </c>
      <c r="F20" s="109">
        <v>0</v>
      </c>
      <c r="G20" s="109">
        <v>1</v>
      </c>
      <c r="H20" s="109">
        <v>1</v>
      </c>
      <c r="I20" s="109">
        <v>1</v>
      </c>
      <c r="J20" s="109">
        <v>0</v>
      </c>
      <c r="K20" s="109">
        <v>6</v>
      </c>
      <c r="L20" s="109">
        <v>1</v>
      </c>
      <c r="M20" s="109">
        <v>2</v>
      </c>
      <c r="N20" s="109">
        <v>0</v>
      </c>
    </row>
    <row r="21" spans="1:14" x14ac:dyDescent="0.45">
      <c r="A21" s="107" t="s">
        <v>21</v>
      </c>
      <c r="B21" s="108">
        <v>28</v>
      </c>
      <c r="C21" s="108">
        <v>19</v>
      </c>
      <c r="D21" s="109">
        <v>5</v>
      </c>
      <c r="E21" s="109">
        <v>0</v>
      </c>
      <c r="F21" s="109">
        <v>0</v>
      </c>
      <c r="G21" s="109">
        <v>2</v>
      </c>
      <c r="H21" s="109">
        <v>2</v>
      </c>
      <c r="I21" s="109">
        <v>0</v>
      </c>
      <c r="J21" s="109">
        <v>0</v>
      </c>
      <c r="K21" s="109">
        <v>0</v>
      </c>
      <c r="L21" s="109">
        <v>0</v>
      </c>
      <c r="M21" s="109">
        <v>0</v>
      </c>
      <c r="N21" s="109">
        <v>0</v>
      </c>
    </row>
    <row r="22" spans="1:14" x14ac:dyDescent="0.45">
      <c r="A22" s="110" t="s">
        <v>27</v>
      </c>
      <c r="B22" s="111">
        <v>336</v>
      </c>
      <c r="C22" s="111">
        <v>146</v>
      </c>
      <c r="D22" s="112">
        <v>32</v>
      </c>
      <c r="E22" s="112">
        <v>2</v>
      </c>
      <c r="F22" s="112">
        <v>64</v>
      </c>
      <c r="G22" s="112">
        <v>54</v>
      </c>
      <c r="H22" s="112">
        <v>7</v>
      </c>
      <c r="I22" s="112">
        <v>4</v>
      </c>
      <c r="J22" s="112">
        <v>8</v>
      </c>
      <c r="K22" s="112">
        <v>15</v>
      </c>
      <c r="L22" s="112">
        <v>2</v>
      </c>
      <c r="M22" s="112">
        <v>2</v>
      </c>
      <c r="N22" s="112">
        <v>0</v>
      </c>
    </row>
    <row r="23" spans="1:14" x14ac:dyDescent="0.45">
      <c r="A23" s="110" t="s">
        <v>70</v>
      </c>
      <c r="B23" s="113">
        <v>1</v>
      </c>
      <c r="C23" s="114">
        <v>0.435</v>
      </c>
      <c r="D23" s="115">
        <v>9.5000000000000001E-2</v>
      </c>
      <c r="E23" s="115">
        <v>6.0000000000000001E-3</v>
      </c>
      <c r="F23" s="115">
        <v>0.19</v>
      </c>
      <c r="G23" s="115">
        <v>0.161</v>
      </c>
      <c r="H23" s="115">
        <v>2.1000000000000001E-2</v>
      </c>
      <c r="I23" s="115">
        <v>1.2E-2</v>
      </c>
      <c r="J23" s="115">
        <v>2.4E-2</v>
      </c>
      <c r="K23" s="115">
        <v>4.4999999999999998E-2</v>
      </c>
      <c r="L23" s="115">
        <v>6.0000000000000001E-3</v>
      </c>
      <c r="M23" s="115">
        <v>6.0000000000000001E-3</v>
      </c>
      <c r="N23" s="115">
        <v>0</v>
      </c>
    </row>
    <row r="25" spans="1:14" ht="28.35" customHeight="1" x14ac:dyDescent="0.45">
      <c r="A25" s="275" t="s">
        <v>388</v>
      </c>
      <c r="B25" s="275"/>
      <c r="C25" s="275"/>
      <c r="D25" s="275"/>
      <c r="E25" s="275"/>
      <c r="F25" s="275"/>
      <c r="G25" s="275"/>
      <c r="H25" s="275"/>
      <c r="I25" s="275"/>
      <c r="J25" s="275"/>
      <c r="K25" s="275"/>
      <c r="L25" s="275"/>
      <c r="M25" s="275"/>
      <c r="N25" s="275"/>
    </row>
    <row r="27" spans="1:14" ht="18" x14ac:dyDescent="0.55000000000000004">
      <c r="A27" s="15" t="s">
        <v>165</v>
      </c>
    </row>
    <row r="29" spans="1:14" ht="57" x14ac:dyDescent="0.45">
      <c r="A29" s="105" t="s">
        <v>163</v>
      </c>
      <c r="B29" s="105" t="s">
        <v>27</v>
      </c>
      <c r="C29" s="106" t="s">
        <v>156</v>
      </c>
      <c r="D29" s="106" t="s">
        <v>164</v>
      </c>
      <c r="E29" s="106" t="s">
        <v>160</v>
      </c>
      <c r="F29" s="106" t="s">
        <v>161</v>
      </c>
    </row>
    <row r="30" spans="1:14" x14ac:dyDescent="0.45">
      <c r="A30" s="107" t="s">
        <v>43</v>
      </c>
      <c r="B30" s="108">
        <v>14</v>
      </c>
      <c r="C30" s="108">
        <v>12</v>
      </c>
      <c r="D30" s="108">
        <v>1</v>
      </c>
      <c r="E30" s="109">
        <v>0</v>
      </c>
      <c r="F30" s="109">
        <v>1</v>
      </c>
    </row>
    <row r="32" spans="1:14" x14ac:dyDescent="0.45">
      <c r="A32" s="181" t="s">
        <v>389</v>
      </c>
    </row>
    <row r="34" spans="1:11" ht="18" x14ac:dyDescent="0.55000000000000004">
      <c r="A34" s="15" t="s">
        <v>366</v>
      </c>
    </row>
    <row r="36" spans="1:11" ht="99.75" x14ac:dyDescent="0.45">
      <c r="A36" s="105" t="s">
        <v>150</v>
      </c>
      <c r="B36" s="105" t="s">
        <v>27</v>
      </c>
      <c r="C36" s="106" t="s">
        <v>166</v>
      </c>
      <c r="D36" s="106" t="s">
        <v>167</v>
      </c>
      <c r="E36" s="106" t="s">
        <v>168</v>
      </c>
      <c r="F36" s="106" t="s">
        <v>169</v>
      </c>
      <c r="G36" s="106" t="s">
        <v>170</v>
      </c>
      <c r="H36" s="106" t="s">
        <v>171</v>
      </c>
      <c r="I36" s="106" t="s">
        <v>172</v>
      </c>
      <c r="J36" s="106" t="s">
        <v>173</v>
      </c>
      <c r="K36" s="106" t="s">
        <v>174</v>
      </c>
    </row>
    <row r="37" spans="1:11" x14ac:dyDescent="0.45">
      <c r="A37" s="107" t="s">
        <v>17</v>
      </c>
      <c r="B37" s="108">
        <v>31</v>
      </c>
      <c r="C37" s="108">
        <v>13</v>
      </c>
      <c r="D37" s="109">
        <v>10</v>
      </c>
      <c r="E37" s="109">
        <v>0</v>
      </c>
      <c r="F37" s="109">
        <v>0</v>
      </c>
      <c r="G37" s="109">
        <v>5</v>
      </c>
      <c r="H37" s="109" t="s">
        <v>127</v>
      </c>
      <c r="I37" s="109" t="s">
        <v>127</v>
      </c>
      <c r="J37" s="109" t="s">
        <v>127</v>
      </c>
      <c r="K37" s="109">
        <v>3</v>
      </c>
    </row>
    <row r="38" spans="1:11" x14ac:dyDescent="0.45">
      <c r="A38" s="107" t="s">
        <v>15</v>
      </c>
      <c r="B38" s="108">
        <v>15</v>
      </c>
      <c r="C38" s="108">
        <v>7</v>
      </c>
      <c r="D38" s="109">
        <v>6</v>
      </c>
      <c r="E38" s="109">
        <v>0</v>
      </c>
      <c r="F38" s="109">
        <v>0</v>
      </c>
      <c r="G38" s="109">
        <v>2</v>
      </c>
      <c r="H38" s="109">
        <v>0</v>
      </c>
      <c r="I38" s="109" t="s">
        <v>127</v>
      </c>
      <c r="J38" s="109" t="s">
        <v>127</v>
      </c>
      <c r="K38" s="109">
        <v>0</v>
      </c>
    </row>
    <row r="39" spans="1:11" x14ac:dyDescent="0.45">
      <c r="A39" s="107" t="s">
        <v>5</v>
      </c>
      <c r="B39" s="108">
        <v>22</v>
      </c>
      <c r="C39" s="108">
        <v>10</v>
      </c>
      <c r="D39" s="109">
        <v>2</v>
      </c>
      <c r="E39" s="109" t="s">
        <v>175</v>
      </c>
      <c r="F39" s="109" t="s">
        <v>127</v>
      </c>
      <c r="G39" s="109">
        <v>0</v>
      </c>
      <c r="H39" s="109" t="s">
        <v>127</v>
      </c>
      <c r="I39" s="109">
        <v>1</v>
      </c>
      <c r="J39" s="109" t="s">
        <v>127</v>
      </c>
      <c r="K39" s="109">
        <v>8</v>
      </c>
    </row>
    <row r="40" spans="1:11" x14ac:dyDescent="0.45">
      <c r="A40" s="107" t="s">
        <v>21</v>
      </c>
      <c r="B40" s="108">
        <v>18</v>
      </c>
      <c r="C40" s="108">
        <v>9</v>
      </c>
      <c r="D40" s="109">
        <v>7</v>
      </c>
      <c r="E40" s="109">
        <v>0</v>
      </c>
      <c r="F40" s="109">
        <v>0</v>
      </c>
      <c r="G40" s="109">
        <v>0</v>
      </c>
      <c r="H40" s="109">
        <v>0</v>
      </c>
      <c r="I40" s="109">
        <v>0</v>
      </c>
      <c r="J40" s="109">
        <v>0</v>
      </c>
      <c r="K40" s="109">
        <v>2</v>
      </c>
    </row>
    <row r="41" spans="1:11" x14ac:dyDescent="0.45">
      <c r="A41" s="107" t="s">
        <v>19</v>
      </c>
      <c r="B41" s="108">
        <v>79</v>
      </c>
      <c r="C41" s="108">
        <v>40</v>
      </c>
      <c r="D41" s="109">
        <v>16</v>
      </c>
      <c r="E41" s="109">
        <v>2</v>
      </c>
      <c r="F41" s="109">
        <v>6</v>
      </c>
      <c r="G41" s="109">
        <v>0</v>
      </c>
      <c r="H41" s="109">
        <v>0</v>
      </c>
      <c r="I41" s="109">
        <v>0</v>
      </c>
      <c r="J41" s="109">
        <v>0</v>
      </c>
      <c r="K41" s="109">
        <v>15</v>
      </c>
    </row>
    <row r="42" spans="1:11" x14ac:dyDescent="0.45">
      <c r="A42" s="110" t="s">
        <v>27</v>
      </c>
      <c r="B42" s="111">
        <v>164</v>
      </c>
      <c r="C42" s="111">
        <v>79</v>
      </c>
      <c r="D42" s="112">
        <v>41</v>
      </c>
      <c r="E42" s="112">
        <v>2</v>
      </c>
      <c r="F42" s="112">
        <v>6</v>
      </c>
      <c r="G42" s="112">
        <v>7</v>
      </c>
      <c r="H42" s="112">
        <v>0</v>
      </c>
      <c r="I42" s="112">
        <v>1</v>
      </c>
      <c r="J42" s="112">
        <v>0</v>
      </c>
      <c r="K42" s="112">
        <v>28</v>
      </c>
    </row>
    <row r="43" spans="1:11" x14ac:dyDescent="0.45">
      <c r="A43" s="110" t="s">
        <v>70</v>
      </c>
      <c r="B43" s="113">
        <v>1</v>
      </c>
      <c r="C43" s="114">
        <v>0.48199999999999998</v>
      </c>
      <c r="D43" s="115">
        <v>0.25</v>
      </c>
      <c r="E43" s="115">
        <v>1.2E-2</v>
      </c>
      <c r="F43" s="115">
        <v>3.6999999999999998E-2</v>
      </c>
      <c r="G43" s="115">
        <v>4.2999999999999997E-2</v>
      </c>
      <c r="H43" s="115">
        <v>0</v>
      </c>
      <c r="I43" s="115">
        <v>6.0000000000000001E-3</v>
      </c>
      <c r="J43" s="115">
        <v>0</v>
      </c>
      <c r="K43" s="115">
        <v>0.17100000000000001</v>
      </c>
    </row>
    <row r="45" spans="1:11" x14ac:dyDescent="0.45">
      <c r="A45" s="181" t="s">
        <v>390</v>
      </c>
    </row>
  </sheetData>
  <sheetProtection algorithmName="SHA-512" hashValue="MHQUN1bebuWci1eZ3xup8GaFnYE9lR7kisT8AOX+D+IO7AhMWJE8vptGGtTOIB8ESRo2ucmh+VWB4RQ6a43rYw==" saltValue="yv4Up07o/obqGktLILoVAg==" spinCount="100000" sheet="1" objects="1" scenarios="1"/>
  <mergeCells count="15">
    <mergeCell ref="A25:N25"/>
    <mergeCell ref="F16:F17"/>
    <mergeCell ref="A16:A17"/>
    <mergeCell ref="B16:B17"/>
    <mergeCell ref="C16:C17"/>
    <mergeCell ref="D16:D17"/>
    <mergeCell ref="E16:E17"/>
    <mergeCell ref="M16:M17"/>
    <mergeCell ref="N16:N17"/>
    <mergeCell ref="G16:G17"/>
    <mergeCell ref="H16:H17"/>
    <mergeCell ref="I16:I17"/>
    <mergeCell ref="J16:J17"/>
    <mergeCell ref="K16:K17"/>
    <mergeCell ref="L16:L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AC81-B82D-4BCA-BA9C-81A788A44E5D}">
  <dimension ref="A1:L103"/>
  <sheetViews>
    <sheetView showGridLines="0" zoomScaleNormal="100" workbookViewId="0">
      <selection activeCell="A10" sqref="A10:E10"/>
    </sheetView>
  </sheetViews>
  <sheetFormatPr defaultRowHeight="14.25" x14ac:dyDescent="0.45"/>
  <cols>
    <col min="1" max="1" width="23.796875" customWidth="1"/>
    <col min="2" max="2" width="13.86328125" customWidth="1"/>
    <col min="3" max="3" width="21.53125" customWidth="1"/>
    <col min="4" max="4" width="18.53125" customWidth="1"/>
    <col min="5" max="5" width="22.1328125" customWidth="1"/>
    <col min="6" max="6" width="8.796875" customWidth="1"/>
    <col min="7" max="9" width="13.86328125" customWidth="1"/>
    <col min="10" max="10" width="26.796875" customWidth="1"/>
    <col min="11" max="16" width="13.86328125" customWidth="1"/>
  </cols>
  <sheetData>
    <row r="1" spans="1:10" ht="18" x14ac:dyDescent="0.55000000000000004">
      <c r="A1" s="15" t="s">
        <v>308</v>
      </c>
    </row>
    <row r="3" spans="1:10" x14ac:dyDescent="0.45">
      <c r="A3" s="289" t="s">
        <v>309</v>
      </c>
      <c r="B3" s="290"/>
      <c r="C3" s="290"/>
      <c r="D3" s="290"/>
      <c r="E3" s="291"/>
    </row>
    <row r="4" spans="1:10" x14ac:dyDescent="0.45">
      <c r="A4" s="168" t="s">
        <v>311</v>
      </c>
      <c r="B4" s="168" t="s">
        <v>312</v>
      </c>
      <c r="C4" s="169" t="s">
        <v>313</v>
      </c>
      <c r="D4" s="170" t="s">
        <v>314</v>
      </c>
      <c r="E4" s="170" t="s">
        <v>315</v>
      </c>
    </row>
    <row r="5" spans="1:10" x14ac:dyDescent="0.45">
      <c r="A5" s="130" t="s">
        <v>5</v>
      </c>
      <c r="B5" s="131">
        <v>1629.85</v>
      </c>
      <c r="C5" s="118">
        <v>16</v>
      </c>
      <c r="D5" s="210">
        <v>0.84723926380368098</v>
      </c>
      <c r="E5" s="211">
        <v>0.15276073619631902</v>
      </c>
    </row>
    <row r="6" spans="1:10" x14ac:dyDescent="0.45">
      <c r="A6" s="130" t="s">
        <v>17</v>
      </c>
      <c r="B6" s="131">
        <v>1182</v>
      </c>
      <c r="C6" s="118">
        <v>145</v>
      </c>
      <c r="D6" s="210">
        <v>0.83925549915397635</v>
      </c>
      <c r="E6" s="211">
        <v>0.16074450084602368</v>
      </c>
    </row>
    <row r="7" spans="1:10" x14ac:dyDescent="0.45">
      <c r="A7" s="130" t="s">
        <v>21</v>
      </c>
      <c r="B7" s="131">
        <v>1465.325</v>
      </c>
      <c r="C7" s="118">
        <v>30</v>
      </c>
      <c r="D7" s="210">
        <v>0.75836177474402733</v>
      </c>
      <c r="E7" s="211">
        <v>0.2416382252559727</v>
      </c>
    </row>
    <row r="8" spans="1:10" x14ac:dyDescent="0.45">
      <c r="A8" s="135" t="s">
        <v>23</v>
      </c>
      <c r="B8" s="136">
        <f>B5+B6+B7</f>
        <v>4277.1750000000002</v>
      </c>
      <c r="C8" s="136">
        <f>C5+C6+C7</f>
        <v>191</v>
      </c>
      <c r="D8" s="163">
        <v>0.81454630495790459</v>
      </c>
      <c r="E8" s="163">
        <v>0.18545369504209541</v>
      </c>
    </row>
    <row r="9" spans="1:10" x14ac:dyDescent="0.45">
      <c r="A9" s="138" t="s">
        <v>148</v>
      </c>
      <c r="B9" s="139">
        <v>1</v>
      </c>
      <c r="C9" s="140">
        <v>4.4650000000000002E-2</v>
      </c>
      <c r="D9" s="141"/>
      <c r="E9" s="118"/>
    </row>
    <row r="10" spans="1:10" ht="65" customHeight="1" x14ac:dyDescent="0.45">
      <c r="A10" s="292" t="s">
        <v>411</v>
      </c>
      <c r="B10" s="292"/>
      <c r="C10" s="292"/>
      <c r="D10" s="292"/>
      <c r="E10" s="292"/>
      <c r="G10" s="142"/>
      <c r="H10" s="143"/>
      <c r="I10" s="142"/>
      <c r="J10" s="144"/>
    </row>
    <row r="11" spans="1:10" x14ac:dyDescent="0.45">
      <c r="A11" s="142"/>
      <c r="B11" s="143"/>
      <c r="C11" s="142"/>
      <c r="D11" s="144"/>
    </row>
    <row r="12" spans="1:10" x14ac:dyDescent="0.45">
      <c r="A12" s="142"/>
      <c r="B12" s="143"/>
      <c r="C12" s="142"/>
      <c r="D12" s="144"/>
    </row>
    <row r="13" spans="1:10" x14ac:dyDescent="0.45">
      <c r="A13" s="293" t="s">
        <v>391</v>
      </c>
      <c r="B13" s="293"/>
      <c r="C13" s="293"/>
      <c r="D13" s="293"/>
    </row>
    <row r="14" spans="1:10" x14ac:dyDescent="0.45">
      <c r="A14" s="174" t="s">
        <v>319</v>
      </c>
      <c r="B14" s="175" t="s">
        <v>320</v>
      </c>
      <c r="C14" s="170" t="s">
        <v>321</v>
      </c>
      <c r="D14" s="170" t="s">
        <v>322</v>
      </c>
    </row>
    <row r="15" spans="1:10" x14ac:dyDescent="0.45">
      <c r="A15" s="118" t="s">
        <v>323</v>
      </c>
      <c r="B15" s="118">
        <v>86</v>
      </c>
      <c r="C15" s="132">
        <v>0.71511627906976749</v>
      </c>
      <c r="D15" s="132">
        <v>0.11627906976744186</v>
      </c>
    </row>
    <row r="16" spans="1:10" x14ac:dyDescent="0.45">
      <c r="A16" s="150" t="s">
        <v>148</v>
      </c>
      <c r="B16" s="151">
        <v>0.41148325358851673</v>
      </c>
      <c r="C16" s="152"/>
      <c r="D16" s="152"/>
    </row>
    <row r="17" spans="1:12" x14ac:dyDescent="0.45">
      <c r="A17" s="118" t="s">
        <v>324</v>
      </c>
      <c r="B17" s="118">
        <v>11</v>
      </c>
      <c r="C17" s="132">
        <v>0.81818181818181823</v>
      </c>
      <c r="D17" s="132">
        <v>0.13636363636363635</v>
      </c>
    </row>
    <row r="18" spans="1:12" x14ac:dyDescent="0.45">
      <c r="A18" s="150" t="s">
        <v>148</v>
      </c>
      <c r="B18" s="151">
        <f>11/209</f>
        <v>5.2631578947368418E-2</v>
      </c>
      <c r="C18" s="152"/>
      <c r="D18" s="152"/>
    </row>
    <row r="19" spans="1:12" x14ac:dyDescent="0.45">
      <c r="A19" s="118" t="s">
        <v>325</v>
      </c>
      <c r="B19" s="118">
        <v>53</v>
      </c>
      <c r="C19" s="132">
        <v>0.839622641509434</v>
      </c>
      <c r="D19" s="132">
        <v>7.5471698113207544E-2</v>
      </c>
    </row>
    <row r="20" spans="1:12" x14ac:dyDescent="0.45">
      <c r="A20" s="150" t="s">
        <v>148</v>
      </c>
      <c r="B20" s="151">
        <v>0.25358851674641147</v>
      </c>
      <c r="C20" s="152"/>
      <c r="D20" s="152"/>
    </row>
    <row r="21" spans="1:12" x14ac:dyDescent="0.45">
      <c r="A21" s="153" t="s">
        <v>326</v>
      </c>
      <c r="B21" s="118">
        <v>7</v>
      </c>
      <c r="C21" s="132">
        <v>1</v>
      </c>
      <c r="D21" s="132">
        <v>0.14285714285714285</v>
      </c>
    </row>
    <row r="22" spans="1:12" x14ac:dyDescent="0.45">
      <c r="A22" s="150" t="s">
        <v>148</v>
      </c>
      <c r="B22" s="151">
        <v>3.3492822966507178E-2</v>
      </c>
      <c r="C22" s="152"/>
      <c r="D22" s="152"/>
    </row>
    <row r="23" spans="1:12" x14ac:dyDescent="0.45">
      <c r="A23" s="118" t="s">
        <v>327</v>
      </c>
      <c r="B23" s="118">
        <v>22</v>
      </c>
      <c r="C23" s="132">
        <v>0.86363636363636365</v>
      </c>
      <c r="D23" s="132">
        <v>9.0909090909090912E-2</v>
      </c>
    </row>
    <row r="24" spans="1:12" x14ac:dyDescent="0.45">
      <c r="A24" s="150" t="s">
        <v>148</v>
      </c>
      <c r="B24" s="151">
        <v>0.10526315789473684</v>
      </c>
      <c r="C24" s="152"/>
      <c r="D24" s="152"/>
    </row>
    <row r="25" spans="1:12" x14ac:dyDescent="0.45">
      <c r="A25" s="118" t="s">
        <v>328</v>
      </c>
      <c r="B25" s="118">
        <v>7</v>
      </c>
      <c r="C25" s="132">
        <v>0.8571428571428571</v>
      </c>
      <c r="D25" s="132">
        <v>0.2857142857142857</v>
      </c>
    </row>
    <row r="26" spans="1:12" x14ac:dyDescent="0.45">
      <c r="A26" s="150" t="s">
        <v>148</v>
      </c>
      <c r="B26" s="151">
        <v>3.3492822966507178E-2</v>
      </c>
      <c r="C26" s="140"/>
      <c r="D26" s="141"/>
    </row>
    <row r="27" spans="1:12" x14ac:dyDescent="0.45">
      <c r="A27" s="153" t="s">
        <v>329</v>
      </c>
      <c r="B27" s="118">
        <v>23</v>
      </c>
      <c r="C27" s="140"/>
      <c r="D27" s="141"/>
    </row>
    <row r="28" spans="1:12" x14ac:dyDescent="0.45">
      <c r="A28" s="150" t="s">
        <v>148</v>
      </c>
      <c r="B28" s="151">
        <v>0.11004784688995216</v>
      </c>
      <c r="C28" s="140"/>
      <c r="D28" s="141"/>
    </row>
    <row r="29" spans="1:12" x14ac:dyDescent="0.45">
      <c r="A29" s="154" t="s">
        <v>23</v>
      </c>
      <c r="B29" s="154">
        <f>SUM(B15,B17,B19,B21,B23,B25,B27)</f>
        <v>209</v>
      </c>
      <c r="C29" s="137">
        <v>0.79032258064516125</v>
      </c>
      <c r="D29" s="137">
        <v>0.11021505376344086</v>
      </c>
    </row>
    <row r="30" spans="1:12" x14ac:dyDescent="0.45">
      <c r="A30" s="150" t="s">
        <v>148</v>
      </c>
      <c r="B30" s="151">
        <f>SUM(B16,B18,B20,B22,B24,B26,B28)</f>
        <v>0.99999999999999989</v>
      </c>
      <c r="C30" s="140"/>
      <c r="D30" s="141"/>
    </row>
    <row r="31" spans="1:12" x14ac:dyDescent="0.45">
      <c r="A31" s="190"/>
      <c r="B31" s="191"/>
      <c r="C31" s="147"/>
      <c r="D31" s="148"/>
    </row>
    <row r="32" spans="1:12" ht="62.45" customHeight="1" x14ac:dyDescent="0.45">
      <c r="A32" s="294" t="s">
        <v>330</v>
      </c>
      <c r="B32" s="294"/>
      <c r="C32" s="294"/>
      <c r="D32" s="294"/>
      <c r="E32" s="294"/>
      <c r="F32" s="294"/>
      <c r="G32" s="294"/>
      <c r="H32" s="294"/>
      <c r="I32" s="184"/>
      <c r="J32" s="184"/>
      <c r="K32" s="184"/>
      <c r="L32" s="184"/>
    </row>
    <row r="33" spans="1:12" ht="32.450000000000003" customHeight="1" x14ac:dyDescent="0.45">
      <c r="A33" s="284" t="s">
        <v>331</v>
      </c>
      <c r="B33" s="284"/>
      <c r="C33" s="284"/>
      <c r="D33" s="284"/>
      <c r="E33" s="284"/>
      <c r="F33" s="284"/>
      <c r="G33" s="284"/>
      <c r="H33" s="284"/>
      <c r="I33" s="181"/>
      <c r="J33" s="181"/>
      <c r="K33" s="181"/>
      <c r="L33" s="181"/>
    </row>
    <row r="34" spans="1:12" ht="32.450000000000003" customHeight="1" x14ac:dyDescent="0.45">
      <c r="A34" s="209"/>
      <c r="B34" s="209"/>
      <c r="C34" s="209"/>
      <c r="D34" s="209"/>
      <c r="E34" s="209"/>
      <c r="F34" s="209"/>
      <c r="G34" s="209"/>
      <c r="H34" s="209"/>
      <c r="I34" s="181"/>
      <c r="J34" s="181"/>
      <c r="K34" s="181"/>
      <c r="L34" s="181"/>
    </row>
    <row r="35" spans="1:12" ht="15.6" customHeight="1" x14ac:dyDescent="0.45">
      <c r="A35" s="295" t="s">
        <v>310</v>
      </c>
      <c r="B35" s="295"/>
      <c r="C35" s="295"/>
      <c r="D35" s="295"/>
      <c r="E35" s="186"/>
      <c r="G35" s="142"/>
      <c r="H35" s="143"/>
      <c r="I35" s="142"/>
      <c r="J35" s="144"/>
    </row>
    <row r="36" spans="1:12" ht="22.35" customHeight="1" x14ac:dyDescent="0.45">
      <c r="A36" s="171" t="s">
        <v>316</v>
      </c>
      <c r="B36" s="172" t="s">
        <v>312</v>
      </c>
      <c r="C36" s="172" t="s">
        <v>317</v>
      </c>
      <c r="D36" s="173" t="s">
        <v>318</v>
      </c>
      <c r="E36" s="186"/>
      <c r="G36" s="142"/>
      <c r="H36" s="143"/>
      <c r="I36" s="142"/>
      <c r="J36" s="144"/>
    </row>
    <row r="37" spans="1:12" ht="19.350000000000001" customHeight="1" x14ac:dyDescent="0.45">
      <c r="A37" s="133" t="s">
        <v>5</v>
      </c>
      <c r="B37" s="108">
        <v>1630</v>
      </c>
      <c r="C37" s="108">
        <v>1628</v>
      </c>
      <c r="D37" s="134">
        <f>B37/C37</f>
        <v>1.0012285012285012</v>
      </c>
      <c r="E37" s="186"/>
      <c r="G37" s="142"/>
      <c r="H37" s="143"/>
      <c r="I37" s="142"/>
      <c r="J37" s="144"/>
    </row>
    <row r="38" spans="1:12" ht="19.350000000000001" customHeight="1" x14ac:dyDescent="0.45">
      <c r="A38" s="107" t="s">
        <v>17</v>
      </c>
      <c r="B38" s="108">
        <v>1182</v>
      </c>
      <c r="C38" s="108">
        <v>1455</v>
      </c>
      <c r="D38" s="134">
        <f t="shared" ref="D38:D40" si="0">B38/C38</f>
        <v>0.81237113402061856</v>
      </c>
      <c r="E38" s="186"/>
      <c r="G38" s="142"/>
      <c r="H38" s="143"/>
      <c r="I38" s="142"/>
      <c r="J38" s="144"/>
    </row>
    <row r="39" spans="1:12" ht="19.5" customHeight="1" x14ac:dyDescent="0.45">
      <c r="A39" s="107" t="s">
        <v>21</v>
      </c>
      <c r="B39" s="108">
        <v>1465</v>
      </c>
      <c r="C39" s="108">
        <v>2954</v>
      </c>
      <c r="D39" s="134">
        <f t="shared" si="0"/>
        <v>0.49593771157752198</v>
      </c>
      <c r="E39" s="186"/>
      <c r="G39" s="142"/>
      <c r="H39" s="143"/>
      <c r="I39" s="142"/>
      <c r="J39" s="144"/>
    </row>
    <row r="40" spans="1:12" ht="19.5" customHeight="1" x14ac:dyDescent="0.45">
      <c r="A40" s="107" t="s">
        <v>19</v>
      </c>
      <c r="B40" s="108">
        <v>209</v>
      </c>
      <c r="C40" s="108">
        <v>395</v>
      </c>
      <c r="D40" s="134">
        <f t="shared" si="0"/>
        <v>0.52911392405063296</v>
      </c>
      <c r="E40" s="186"/>
      <c r="G40" s="142"/>
      <c r="H40" s="143"/>
      <c r="I40" s="142"/>
      <c r="J40" s="144"/>
    </row>
    <row r="41" spans="1:12" x14ac:dyDescent="0.45">
      <c r="A41" s="187" t="s">
        <v>23</v>
      </c>
      <c r="B41" s="188">
        <f>SUM(B37:B40)</f>
        <v>4486</v>
      </c>
      <c r="C41" s="187">
        <f>SUM(C37:C40)</f>
        <v>6432</v>
      </c>
      <c r="D41" s="189">
        <f>B41/C41</f>
        <v>0.69745024875621886</v>
      </c>
    </row>
    <row r="42" spans="1:12" x14ac:dyDescent="0.45">
      <c r="A42" s="142"/>
      <c r="B42" s="143"/>
      <c r="C42" s="142"/>
      <c r="D42" s="144"/>
    </row>
    <row r="43" spans="1:12" ht="15.6" customHeight="1" x14ac:dyDescent="0.45">
      <c r="A43" s="284" t="s">
        <v>412</v>
      </c>
      <c r="B43" s="284"/>
      <c r="C43" s="284"/>
      <c r="D43" s="284"/>
    </row>
    <row r="44" spans="1:12" x14ac:dyDescent="0.45">
      <c r="A44" s="145"/>
      <c r="B44" s="146"/>
      <c r="C44" s="147"/>
      <c r="D44" s="148"/>
    </row>
    <row r="45" spans="1:12" ht="18" x14ac:dyDescent="0.55000000000000004">
      <c r="A45" s="15" t="s">
        <v>404</v>
      </c>
      <c r="B45" s="146"/>
      <c r="C45" s="147"/>
      <c r="D45" s="148"/>
    </row>
    <row r="46" spans="1:12" x14ac:dyDescent="0.45">
      <c r="A46" s="145"/>
      <c r="B46" s="146"/>
      <c r="C46" s="147"/>
      <c r="D46" s="148"/>
    </row>
    <row r="47" spans="1:12" x14ac:dyDescent="0.45">
      <c r="A47" s="149"/>
      <c r="B47" s="287" t="s">
        <v>403</v>
      </c>
      <c r="C47" s="287"/>
      <c r="D47" s="287"/>
      <c r="E47" s="287"/>
      <c r="F47" s="287"/>
      <c r="G47" s="287"/>
      <c r="H47" s="287"/>
    </row>
    <row r="48" spans="1:12" x14ac:dyDescent="0.45">
      <c r="A48" s="155"/>
      <c r="B48" s="129" t="s">
        <v>332</v>
      </c>
      <c r="C48" s="129" t="s">
        <v>30</v>
      </c>
      <c r="D48" s="129" t="s">
        <v>32</v>
      </c>
      <c r="E48" s="129" t="s">
        <v>33</v>
      </c>
      <c r="F48" s="129" t="s">
        <v>34</v>
      </c>
      <c r="G48" s="129" t="s">
        <v>35</v>
      </c>
      <c r="H48" s="129" t="s">
        <v>333</v>
      </c>
    </row>
    <row r="49" spans="1:12" x14ac:dyDescent="0.45">
      <c r="A49" s="154" t="s">
        <v>335</v>
      </c>
      <c r="B49" s="156">
        <v>0.01</v>
      </c>
      <c r="C49" s="156">
        <v>0.06</v>
      </c>
      <c r="D49" s="156">
        <v>0.17</v>
      </c>
      <c r="E49" s="156">
        <v>0.23</v>
      </c>
      <c r="F49" s="156">
        <v>0.33</v>
      </c>
      <c r="G49" s="156">
        <v>0.19</v>
      </c>
      <c r="H49" s="156">
        <v>0.01</v>
      </c>
    </row>
    <row r="50" spans="1:12" x14ac:dyDescent="0.45">
      <c r="A50" s="154" t="s">
        <v>334</v>
      </c>
      <c r="B50" s="156">
        <v>0</v>
      </c>
      <c r="C50" s="156">
        <v>0</v>
      </c>
      <c r="D50" s="156">
        <v>0.11650485436893204</v>
      </c>
      <c r="E50" s="156">
        <v>0.32524271844660191</v>
      </c>
      <c r="F50" s="156">
        <v>0.32524271844660191</v>
      </c>
      <c r="G50" s="156">
        <v>0.2135922330097087</v>
      </c>
      <c r="H50" s="156">
        <v>1.9417475728155338E-2</v>
      </c>
    </row>
    <row r="51" spans="1:12" x14ac:dyDescent="0.45">
      <c r="A51" s="192"/>
      <c r="B51" s="193"/>
      <c r="C51" s="193"/>
      <c r="D51" s="193"/>
      <c r="E51" s="193"/>
      <c r="F51" s="193"/>
      <c r="G51" s="193"/>
      <c r="H51" s="193"/>
    </row>
    <row r="52" spans="1:12" ht="42" customHeight="1" x14ac:dyDescent="0.45">
      <c r="A52" s="284" t="s">
        <v>402</v>
      </c>
      <c r="B52" s="284"/>
      <c r="C52" s="284"/>
      <c r="D52" s="284"/>
      <c r="E52" s="284"/>
      <c r="F52" s="284"/>
      <c r="G52" s="284"/>
      <c r="H52" s="284"/>
      <c r="I52" s="208"/>
      <c r="J52" s="208"/>
      <c r="K52" s="208"/>
      <c r="L52" s="208"/>
    </row>
    <row r="55" spans="1:12" ht="18" x14ac:dyDescent="0.55000000000000004">
      <c r="A55" s="15" t="s">
        <v>336</v>
      </c>
    </row>
    <row r="57" spans="1:12" x14ac:dyDescent="0.45">
      <c r="A57" s="174" t="s">
        <v>316</v>
      </c>
      <c r="B57" s="170" t="s">
        <v>337</v>
      </c>
      <c r="C57" s="170" t="s">
        <v>338</v>
      </c>
    </row>
    <row r="58" spans="1:12" x14ac:dyDescent="0.45">
      <c r="A58" s="118" t="s">
        <v>5</v>
      </c>
      <c r="B58" s="118">
        <v>192</v>
      </c>
      <c r="C58" s="118">
        <v>135</v>
      </c>
    </row>
    <row r="59" spans="1:12" x14ac:dyDescent="0.45">
      <c r="A59" s="118" t="s">
        <v>17</v>
      </c>
      <c r="B59" s="118">
        <v>146</v>
      </c>
      <c r="C59" s="118">
        <v>122</v>
      </c>
    </row>
    <row r="60" spans="1:12" x14ac:dyDescent="0.45">
      <c r="A60" s="118" t="s">
        <v>21</v>
      </c>
      <c r="B60" s="118">
        <v>127</v>
      </c>
      <c r="C60" s="118">
        <v>137</v>
      </c>
    </row>
    <row r="61" spans="1:12" x14ac:dyDescent="0.45">
      <c r="A61" s="154" t="s">
        <v>335</v>
      </c>
      <c r="B61" s="154">
        <f>B58+B59+B60</f>
        <v>465</v>
      </c>
      <c r="C61" s="154">
        <f>C58+C59+C60</f>
        <v>394</v>
      </c>
    </row>
    <row r="62" spans="1:12" x14ac:dyDescent="0.45">
      <c r="A62" s="154" t="s">
        <v>334</v>
      </c>
      <c r="B62" s="154">
        <v>24</v>
      </c>
      <c r="C62" s="154">
        <v>20</v>
      </c>
    </row>
    <row r="64" spans="1:12" ht="65.45" customHeight="1" x14ac:dyDescent="0.45">
      <c r="A64" s="285" t="s">
        <v>407</v>
      </c>
      <c r="B64" s="285"/>
      <c r="C64" s="285"/>
      <c r="D64" s="285"/>
      <c r="E64" s="285"/>
    </row>
    <row r="66" spans="1:12" ht="18" x14ac:dyDescent="0.55000000000000004">
      <c r="A66" s="15" t="s">
        <v>339</v>
      </c>
      <c r="D66" s="214"/>
    </row>
    <row r="67" spans="1:12" x14ac:dyDescent="0.45">
      <c r="G67" s="288" t="s">
        <v>340</v>
      </c>
      <c r="H67" s="288"/>
      <c r="I67" s="288"/>
      <c r="K67" s="219"/>
    </row>
    <row r="68" spans="1:12" x14ac:dyDescent="0.45">
      <c r="A68" s="168" t="s">
        <v>311</v>
      </c>
      <c r="B68" s="176" t="s">
        <v>341</v>
      </c>
      <c r="C68" s="176" t="s">
        <v>342</v>
      </c>
      <c r="D68" s="176" t="s">
        <v>343</v>
      </c>
      <c r="E68" s="176" t="s">
        <v>344</v>
      </c>
      <c r="F68" s="222" t="s">
        <v>345</v>
      </c>
      <c r="G68" s="177" t="s">
        <v>346</v>
      </c>
      <c r="H68" s="177" t="s">
        <v>347</v>
      </c>
      <c r="I68" s="177" t="s">
        <v>348</v>
      </c>
      <c r="K68" s="219"/>
    </row>
    <row r="69" spans="1:12" x14ac:dyDescent="0.45">
      <c r="A69" s="130" t="s">
        <v>5</v>
      </c>
      <c r="B69" s="215">
        <v>0.64650483324526775</v>
      </c>
      <c r="C69" s="215">
        <v>0.16268299505796785</v>
      </c>
      <c r="D69" s="215">
        <v>0.12709414726634133</v>
      </c>
      <c r="E69" s="215">
        <v>6.3718024430423029E-2</v>
      </c>
      <c r="F69" s="218">
        <v>2.5487209772169207E-2</v>
      </c>
      <c r="G69" s="216">
        <v>0.44674101134397226</v>
      </c>
      <c r="H69" s="216">
        <v>0.35041338204191502</v>
      </c>
      <c r="I69" s="216">
        <v>0.20284560661411266</v>
      </c>
      <c r="K69" s="219"/>
    </row>
    <row r="70" spans="1:12" x14ac:dyDescent="0.45">
      <c r="A70" s="130" t="s">
        <v>17</v>
      </c>
      <c r="B70" s="215">
        <v>0.93824027072758043</v>
      </c>
      <c r="C70" s="217"/>
      <c r="D70" s="217"/>
      <c r="E70" s="218">
        <v>6.1759729272419628E-2</v>
      </c>
      <c r="F70" s="218">
        <v>1.4382402707275803E-2</v>
      </c>
      <c r="G70" s="216">
        <v>0.37308385933273219</v>
      </c>
      <c r="H70" s="216">
        <v>0.40419296663660959</v>
      </c>
      <c r="I70" s="216">
        <v>0.22272317403065825</v>
      </c>
      <c r="K70" s="219"/>
    </row>
    <row r="71" spans="1:12" x14ac:dyDescent="0.45">
      <c r="A71" s="130" t="s">
        <v>21</v>
      </c>
      <c r="B71" s="215">
        <v>0.43875374490298197</v>
      </c>
      <c r="C71" s="218">
        <v>0.49652703926299091</v>
      </c>
      <c r="D71" s="218">
        <v>0</v>
      </c>
      <c r="E71" s="218">
        <v>6.4719215834027122E-2</v>
      </c>
      <c r="F71" s="218">
        <v>4.1930759554440103E-2</v>
      </c>
      <c r="G71" s="216">
        <v>0.68138032285094974</v>
      </c>
      <c r="H71" s="216">
        <v>0.2365565335420115</v>
      </c>
      <c r="I71" s="216">
        <v>8.206314360703873E-2</v>
      </c>
      <c r="K71" s="219"/>
    </row>
    <row r="72" spans="1:12" x14ac:dyDescent="0.45">
      <c r="A72" s="135" t="s">
        <v>27</v>
      </c>
      <c r="B72" s="220">
        <v>0.64717259288313023</v>
      </c>
      <c r="C72" s="221">
        <v>0.2431732420844773</v>
      </c>
      <c r="D72" s="221">
        <v>4.608653312955624E-2</v>
      </c>
      <c r="E72" s="221">
        <v>6.3567631902836194E-2</v>
      </c>
      <c r="F72" s="221">
        <v>0.03</v>
      </c>
      <c r="G72" s="221">
        <v>0.47732845698362941</v>
      </c>
      <c r="H72" s="221">
        <v>0.34257924068268897</v>
      </c>
      <c r="I72" s="221">
        <v>0.180163706025775</v>
      </c>
      <c r="K72" s="219"/>
    </row>
    <row r="73" spans="1:12" x14ac:dyDescent="0.45">
      <c r="A73" s="286"/>
      <c r="B73" s="286"/>
      <c r="C73" s="286"/>
      <c r="D73" s="286"/>
      <c r="E73" s="286"/>
      <c r="F73" s="286"/>
      <c r="G73" s="286"/>
      <c r="H73" s="286"/>
      <c r="I73" s="286"/>
      <c r="J73" s="286"/>
      <c r="K73" s="286"/>
      <c r="L73" s="286"/>
    </row>
    <row r="74" spans="1:12" ht="48" customHeight="1" x14ac:dyDescent="0.45">
      <c r="A74" s="275" t="s">
        <v>413</v>
      </c>
      <c r="B74" s="275"/>
      <c r="C74" s="275"/>
      <c r="D74" s="275"/>
      <c r="E74" s="275"/>
      <c r="F74" s="275"/>
      <c r="G74" s="275"/>
      <c r="H74" s="275"/>
      <c r="I74" s="275"/>
      <c r="J74" s="179"/>
      <c r="K74" s="179"/>
      <c r="L74" s="179"/>
    </row>
    <row r="76" spans="1:12" ht="18" x14ac:dyDescent="0.55000000000000004">
      <c r="A76" s="15" t="s">
        <v>349</v>
      </c>
    </row>
    <row r="77" spans="1:12" ht="18" x14ac:dyDescent="0.55000000000000004">
      <c r="A77" s="15"/>
    </row>
    <row r="78" spans="1:12" x14ac:dyDescent="0.45">
      <c r="A78" s="157"/>
      <c r="B78" s="287" t="s">
        <v>350</v>
      </c>
      <c r="C78" s="287"/>
      <c r="D78" s="287"/>
      <c r="E78" s="287"/>
      <c r="F78" s="287"/>
      <c r="G78" s="287"/>
      <c r="H78" s="287"/>
      <c r="I78" s="287"/>
      <c r="J78" s="287"/>
      <c r="K78" s="287"/>
    </row>
    <row r="79" spans="1:12" x14ac:dyDescent="0.45">
      <c r="A79" s="174" t="s">
        <v>351</v>
      </c>
      <c r="B79" s="159">
        <v>1</v>
      </c>
      <c r="C79" s="159">
        <v>2</v>
      </c>
      <c r="D79" s="159">
        <v>3</v>
      </c>
      <c r="E79" s="159">
        <v>4</v>
      </c>
      <c r="F79" s="159">
        <v>5</v>
      </c>
      <c r="G79" s="160" t="s">
        <v>352</v>
      </c>
      <c r="H79" s="160" t="s">
        <v>353</v>
      </c>
      <c r="I79" s="161">
        <v>7</v>
      </c>
      <c r="J79" s="160" t="s">
        <v>354</v>
      </c>
      <c r="K79" s="160" t="s">
        <v>355</v>
      </c>
    </row>
    <row r="80" spans="1:12" x14ac:dyDescent="0.45">
      <c r="A80" s="118" t="s">
        <v>356</v>
      </c>
      <c r="B80" s="162">
        <v>7.3566736064621023E-4</v>
      </c>
      <c r="C80" s="162">
        <v>2.3909189221001832E-2</v>
      </c>
      <c r="D80" s="162">
        <v>2.8492396877827727E-2</v>
      </c>
      <c r="E80" s="162">
        <v>0.21402034855919549</v>
      </c>
      <c r="F80" s="162">
        <v>0.53187646673680022</v>
      </c>
      <c r="G80" s="162">
        <v>3.748225202492441E-2</v>
      </c>
      <c r="H80" s="162">
        <v>7.3474777644540246E-2</v>
      </c>
      <c r="I80" s="162">
        <v>8.3902862481700272E-2</v>
      </c>
      <c r="J80" s="162">
        <v>6.1060390933635458E-3</v>
      </c>
      <c r="K80" s="162">
        <v>0</v>
      </c>
    </row>
    <row r="81" spans="1:12" x14ac:dyDescent="0.45">
      <c r="A81" s="118" t="s">
        <v>357</v>
      </c>
      <c r="B81" s="162">
        <v>0</v>
      </c>
      <c r="C81" s="162">
        <v>1.0214035105638656E-3</v>
      </c>
      <c r="D81" s="162">
        <v>2.1449473721841181E-2</v>
      </c>
      <c r="E81" s="162">
        <v>0.16419061432314142</v>
      </c>
      <c r="F81" s="162">
        <v>0.54029692200052093</v>
      </c>
      <c r="G81" s="162">
        <v>1.5321052658457986E-2</v>
      </c>
      <c r="H81" s="162">
        <v>0.16380248098912714</v>
      </c>
      <c r="I81" s="162">
        <v>9.0853842264655857E-2</v>
      </c>
      <c r="J81" s="162">
        <v>2.0428070211277313E-3</v>
      </c>
      <c r="K81" s="162">
        <v>1.0214035105638656E-3</v>
      </c>
    </row>
    <row r="82" spans="1:12" x14ac:dyDescent="0.45">
      <c r="A82" s="118" t="s">
        <v>358</v>
      </c>
      <c r="B82" s="162">
        <v>2.072538860103627E-2</v>
      </c>
      <c r="C82" s="162">
        <v>0.22758070944599443</v>
      </c>
      <c r="D82" s="162">
        <v>0.11638102829812674</v>
      </c>
      <c r="E82" s="162">
        <v>0.35073734555599839</v>
      </c>
      <c r="F82" s="162">
        <v>0.22957353527301713</v>
      </c>
      <c r="G82" s="162">
        <v>4.145077720207254E-2</v>
      </c>
      <c r="H82" s="162">
        <v>8.7684336388999598E-3</v>
      </c>
      <c r="I82" s="162">
        <v>3.1885213232363493E-3</v>
      </c>
      <c r="J82" s="162">
        <v>1.5942606616181746E-3</v>
      </c>
      <c r="K82" s="162">
        <v>0</v>
      </c>
    </row>
    <row r="83" spans="1:12" x14ac:dyDescent="0.45">
      <c r="A83" s="118" t="s">
        <v>344</v>
      </c>
      <c r="B83" s="162">
        <v>0</v>
      </c>
      <c r="C83" s="162">
        <v>0</v>
      </c>
      <c r="D83" s="162">
        <v>0</v>
      </c>
      <c r="E83" s="162">
        <v>1.1235955056179775E-2</v>
      </c>
      <c r="F83" s="162">
        <v>0.22097378277153559</v>
      </c>
      <c r="G83" s="162">
        <v>7.4906367041198504E-2</v>
      </c>
      <c r="H83" s="162">
        <v>0.27340823970037453</v>
      </c>
      <c r="I83" s="162">
        <v>0.37827715355805241</v>
      </c>
      <c r="J83" s="162">
        <v>2.9962546816479401E-2</v>
      </c>
      <c r="K83" s="162">
        <v>1.1235955056179775E-2</v>
      </c>
    </row>
    <row r="84" spans="1:12" x14ac:dyDescent="0.45">
      <c r="A84" s="118" t="s">
        <v>359</v>
      </c>
      <c r="B84" s="162">
        <v>0</v>
      </c>
      <c r="C84" s="162">
        <v>2.6905829596412557E-2</v>
      </c>
      <c r="D84" s="162">
        <v>8.9686098654708519E-3</v>
      </c>
      <c r="E84" s="162">
        <v>8.9686098654708515E-2</v>
      </c>
      <c r="F84" s="162">
        <v>0.23318385650224216</v>
      </c>
      <c r="G84" s="162">
        <v>6.726457399103139E-2</v>
      </c>
      <c r="H84" s="162">
        <v>0.19282511210762332</v>
      </c>
      <c r="I84" s="162">
        <v>0.37668161434977576</v>
      </c>
      <c r="J84" s="162">
        <v>0</v>
      </c>
      <c r="K84" s="162">
        <v>4.4843049327354259E-3</v>
      </c>
    </row>
    <row r="85" spans="1:12" x14ac:dyDescent="0.45">
      <c r="A85" s="118" t="s">
        <v>360</v>
      </c>
      <c r="B85" s="162">
        <v>1.9322364670988437E-3</v>
      </c>
      <c r="C85" s="162">
        <v>2.2462248930024058E-2</v>
      </c>
      <c r="D85" s="162">
        <v>7.4874163100080195E-3</v>
      </c>
      <c r="E85" s="162">
        <v>0.1193156018433536</v>
      </c>
      <c r="F85" s="162">
        <v>0.50604306955085165</v>
      </c>
      <c r="G85" s="162">
        <v>5.3136502845218203E-2</v>
      </c>
      <c r="H85" s="162">
        <v>9.7703536958853032E-2</v>
      </c>
      <c r="I85" s="162">
        <v>0.16907069087114882</v>
      </c>
      <c r="J85" s="162">
        <v>2.0723236109635099E-2</v>
      </c>
      <c r="K85" s="162">
        <v>2.1254601138087281E-3</v>
      </c>
    </row>
    <row r="86" spans="1:12" x14ac:dyDescent="0.45">
      <c r="A86" s="154" t="s">
        <v>335</v>
      </c>
      <c r="B86" s="163">
        <v>3.5629387564230322E-3</v>
      </c>
      <c r="C86" s="163">
        <v>4.5761494652808321E-2</v>
      </c>
      <c r="D86" s="163">
        <v>3.1727969625947101E-2</v>
      </c>
      <c r="E86" s="163">
        <v>0.18219310014641452</v>
      </c>
      <c r="F86" s="163">
        <v>0.45221486747537953</v>
      </c>
      <c r="G86" s="163">
        <v>4.0517294170698166E-2</v>
      </c>
      <c r="H86" s="163">
        <v>0.10752837825048572</v>
      </c>
      <c r="I86" s="163">
        <v>0.12581627483618832</v>
      </c>
      <c r="J86" s="163">
        <v>9.0743596452649098E-3</v>
      </c>
      <c r="K86" s="163">
        <v>1.6033224403903645E-3</v>
      </c>
    </row>
    <row r="87" spans="1:12" x14ac:dyDescent="0.45">
      <c r="A87" s="154" t="s">
        <v>334</v>
      </c>
      <c r="B87" s="163">
        <v>0</v>
      </c>
      <c r="C87" s="163">
        <v>5.9701492537313433E-3</v>
      </c>
      <c r="D87" s="163">
        <v>5.9701492537313433E-3</v>
      </c>
      <c r="E87" s="163">
        <v>3.5820895522388062E-2</v>
      </c>
      <c r="F87" s="163">
        <v>8.6567164179104483E-2</v>
      </c>
      <c r="G87" s="163">
        <v>7.1641791044776124E-2</v>
      </c>
      <c r="H87" s="163">
        <v>0.21492537313432836</v>
      </c>
      <c r="I87" s="163">
        <v>0.52537313432835819</v>
      </c>
      <c r="J87" s="163">
        <v>3.5820895522388062E-2</v>
      </c>
      <c r="K87" s="163">
        <v>1.7910447761194031E-2</v>
      </c>
    </row>
    <row r="88" spans="1:12" x14ac:dyDescent="0.45">
      <c r="A88" s="192"/>
      <c r="B88" s="194"/>
      <c r="C88" s="194"/>
      <c r="D88" s="194"/>
      <c r="E88" s="194"/>
      <c r="F88" s="194"/>
      <c r="G88" s="194"/>
      <c r="H88" s="194"/>
      <c r="I88" s="194"/>
      <c r="J88" s="194"/>
      <c r="K88" s="194"/>
    </row>
    <row r="89" spans="1:12" ht="36" customHeight="1" x14ac:dyDescent="0.45">
      <c r="A89" s="284" t="s">
        <v>414</v>
      </c>
      <c r="B89" s="284"/>
      <c r="C89" s="284"/>
      <c r="D89" s="284"/>
      <c r="E89" s="284"/>
      <c r="F89" s="284"/>
      <c r="G89" s="284"/>
      <c r="H89" s="284"/>
      <c r="I89" s="284"/>
      <c r="J89" s="284"/>
      <c r="K89" s="284"/>
      <c r="L89" s="284"/>
    </row>
    <row r="90" spans="1:12" x14ac:dyDescent="0.45">
      <c r="A90" s="181" t="s">
        <v>361</v>
      </c>
      <c r="B90" s="182"/>
      <c r="C90" s="182"/>
      <c r="D90" s="182"/>
      <c r="E90" s="182"/>
      <c r="F90" s="182"/>
      <c r="G90" s="182"/>
      <c r="H90" s="182"/>
      <c r="I90" s="182"/>
      <c r="J90" s="182"/>
      <c r="K90" s="182"/>
      <c r="L90" s="182"/>
    </row>
    <row r="91" spans="1:12" x14ac:dyDescent="0.45">
      <c r="A91" s="181" t="s">
        <v>396</v>
      </c>
      <c r="B91" s="182"/>
      <c r="C91" s="182"/>
      <c r="D91" s="182"/>
      <c r="E91" s="182"/>
      <c r="F91" s="182"/>
      <c r="G91" s="182"/>
      <c r="H91" s="182"/>
      <c r="I91" s="182"/>
      <c r="J91" s="182"/>
      <c r="K91" s="182"/>
      <c r="L91" s="182"/>
    </row>
    <row r="94" spans="1:12" ht="18" x14ac:dyDescent="0.55000000000000004">
      <c r="A94" s="15" t="s">
        <v>362</v>
      </c>
    </row>
    <row r="96" spans="1:12" ht="42.75" x14ac:dyDescent="0.45">
      <c r="A96" s="174" t="s">
        <v>316</v>
      </c>
      <c r="B96" s="178" t="s">
        <v>363</v>
      </c>
      <c r="C96" s="178" t="s">
        <v>364</v>
      </c>
    </row>
    <row r="97" spans="1:4" x14ac:dyDescent="0.45">
      <c r="A97" s="118" t="s">
        <v>5</v>
      </c>
      <c r="B97" s="212">
        <v>22.233333333333334</v>
      </c>
      <c r="C97" s="212">
        <v>13.653333333333331</v>
      </c>
    </row>
    <row r="98" spans="1:4" x14ac:dyDescent="0.45">
      <c r="A98" s="118" t="s">
        <v>17</v>
      </c>
      <c r="B98" s="212">
        <v>21.064</v>
      </c>
      <c r="C98" s="212">
        <v>10.84</v>
      </c>
    </row>
    <row r="99" spans="1:4" x14ac:dyDescent="0.45">
      <c r="A99" s="118" t="s">
        <v>21</v>
      </c>
      <c r="B99" s="212">
        <v>20.878235294117651</v>
      </c>
      <c r="C99" s="212">
        <v>10.573684210526316</v>
      </c>
    </row>
    <row r="100" spans="1:4" x14ac:dyDescent="0.45">
      <c r="A100" s="154" t="s">
        <v>335</v>
      </c>
      <c r="B100" s="213">
        <v>21.078000000000003</v>
      </c>
      <c r="C100" s="213">
        <v>10.965185185185184</v>
      </c>
    </row>
    <row r="101" spans="1:4" x14ac:dyDescent="0.45">
      <c r="A101" s="154" t="s">
        <v>334</v>
      </c>
      <c r="B101" s="213">
        <v>20.22</v>
      </c>
      <c r="C101" s="213">
        <v>8.2512500000000006</v>
      </c>
    </row>
    <row r="103" spans="1:4" ht="69.599999999999994" customHeight="1" x14ac:dyDescent="0.45">
      <c r="A103" s="275" t="s">
        <v>415</v>
      </c>
      <c r="B103" s="275"/>
      <c r="C103" s="275"/>
      <c r="D103" s="275"/>
    </row>
  </sheetData>
  <sheetProtection algorithmName="SHA-512" hashValue="HHAbDREYIdVHqO+Ig+i8zSJ+FF3EFpEuvDxaOdz6RRvyzkiYpfC+is2avB8/x7GxATX/KRZQfW/uWIqmwlwcMQ==" saltValue="lpp50691DDbU5xVQ32Y9VQ==" spinCount="100000" sheet="1" objects="1" scenarios="1"/>
  <mergeCells count="16">
    <mergeCell ref="A3:E3"/>
    <mergeCell ref="A10:E10"/>
    <mergeCell ref="A13:D13"/>
    <mergeCell ref="B47:H47"/>
    <mergeCell ref="A32:H32"/>
    <mergeCell ref="A33:H33"/>
    <mergeCell ref="A35:D35"/>
    <mergeCell ref="A43:D43"/>
    <mergeCell ref="A52:H52"/>
    <mergeCell ref="A64:E64"/>
    <mergeCell ref="A103:D103"/>
    <mergeCell ref="A89:L89"/>
    <mergeCell ref="A73:L73"/>
    <mergeCell ref="B78:K78"/>
    <mergeCell ref="A74:I74"/>
    <mergeCell ref="G67:I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2</vt:i4>
      </vt:variant>
    </vt:vector>
  </HeadingPairs>
  <TitlesOfParts>
    <vt:vector size="6" baseType="lpstr">
      <vt:lpstr>Lokacije</vt:lpstr>
      <vt:lpstr>Uporabniki</vt:lpstr>
      <vt:lpstr>Dinamika</vt:lpstr>
      <vt:lpstr>Zaposleni</vt:lpstr>
      <vt:lpstr>Uporabniki!_Hlk216209898</vt:lpstr>
      <vt:lpstr>Dinamika!_Hlk217912488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Hajdarević Novak</dc:creator>
  <cp:lastModifiedBy>Aida Hajdarević Novak</cp:lastModifiedBy>
  <dcterms:created xsi:type="dcterms:W3CDTF">2026-01-26T06:10:55Z</dcterms:created>
  <dcterms:modified xsi:type="dcterms:W3CDTF">2026-05-20T17:17:33Z</dcterms:modified>
</cp:coreProperties>
</file>